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555" windowWidth="15885" windowHeight="13380" activeTab="0"/>
  </bookViews>
  <sheets>
    <sheet name="корректировка 1" sheetId="1" r:id="rId1"/>
    <sheet name="Лист1" sheetId="2" r:id="rId2"/>
  </sheets>
  <definedNames>
    <definedName name="_xlnm.Print_Area" localSheetId="0">'корректировка 1'!$A$1:$Y$69</definedName>
  </definedNames>
  <calcPr fullCalcOnLoad="1"/>
</workbook>
</file>

<file path=xl/sharedStrings.xml><?xml version="1.0" encoding="utf-8"?>
<sst xmlns="http://schemas.openxmlformats.org/spreadsheetml/2006/main" count="566" uniqueCount="181">
  <si>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</si>
  <si>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</si>
  <si>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</si>
  <si>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</si>
  <si>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</si>
  <si>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</si>
  <si>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</si>
  <si>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</si>
  <si>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</si>
  <si>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</si>
  <si>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</si>
  <si>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</si>
  <si>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</si>
  <si>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</si>
  <si>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</si>
  <si>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</si>
  <si>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</si>
  <si>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</si>
  <si>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</si>
  <si>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</si>
  <si>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</si>
  <si>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</si>
  <si>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</si>
  <si>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</si>
  <si>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</si>
  <si>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Дополнить</t>
  </si>
  <si>
    <t>ТОО "Мунайтелеком"</t>
  </si>
  <si>
    <t>ОИ</t>
  </si>
  <si>
    <t>DDP</t>
  </si>
  <si>
    <t>100% - по факту</t>
  </si>
  <si>
    <t>Штука</t>
  </si>
  <si>
    <t>Изменить</t>
  </si>
  <si>
    <t xml:space="preserve">Мангистауская область,  г. Актау, мкр 8 дом 41 </t>
  </si>
  <si>
    <t>Мангистауская область, Мунайлинский район, БПО ТОО "Мунайтелеком"</t>
  </si>
  <si>
    <t>ОТП</t>
  </si>
  <si>
    <t>25.72.13.00.00.30.20.10.1</t>
  </si>
  <si>
    <t>Контрольная пломба</t>
  </si>
  <si>
    <t>Пломбы одноразовые</t>
  </si>
  <si>
    <t>Пластиковые пломбы ПП10-2014</t>
  </si>
  <si>
    <t>100% - предоплата</t>
  </si>
  <si>
    <t>17.29.11.10.00.00.00.70.3</t>
  </si>
  <si>
    <t>Лейблы</t>
  </si>
  <si>
    <t>Лейблы (этикетка наклейки)</t>
  </si>
  <si>
    <t>Самоклеющиеся лейблы СЛ-18 ..</t>
  </si>
  <si>
    <t>670 Т</t>
  </si>
  <si>
    <t>671 Т</t>
  </si>
  <si>
    <t xml:space="preserve"> октябрь 2015года</t>
  </si>
  <si>
    <t>ноябрь 2015 года</t>
  </si>
  <si>
    <t>8,19,22</t>
  </si>
  <si>
    <t>Заместитель директора по производственным вопросам</t>
  </si>
  <si>
    <t>Биданов А. А.</t>
  </si>
  <si>
    <t>___________________ К.Т. Аманбаева</t>
  </si>
  <si>
    <t>Руководитель группы материально-техническоого снабжения</t>
  </si>
  <si>
    <t>Умирзакова А. М.</t>
  </si>
  <si>
    <t>В течение 45 дней после подписания договора</t>
  </si>
  <si>
    <t>Цифровой</t>
  </si>
  <si>
    <t>Кабель</t>
  </si>
  <si>
    <t>Разъем</t>
  </si>
  <si>
    <t>октябрь 2015 года</t>
  </si>
  <si>
    <t>006</t>
  </si>
  <si>
    <t>Метр</t>
  </si>
  <si>
    <t>Антенна спутниковая 120 см "Supral"</t>
  </si>
  <si>
    <t>Конвертор 2- ход.</t>
  </si>
  <si>
    <t>Спутниковый делитель 1*2</t>
  </si>
  <si>
    <t>Цифровой приемник HD OTAU TV</t>
  </si>
  <si>
    <t>F разъем RG6</t>
  </si>
  <si>
    <t>Кабель антенный CommScope RG11U</t>
  </si>
  <si>
    <t>F разъем RG 11 U</t>
  </si>
  <si>
    <t>"Mediaflex" кабель коаксиальный RG6U M660BV</t>
  </si>
  <si>
    <t>26.30.40.00.00.00.02.10.1</t>
  </si>
  <si>
    <t>Наружная. Для приема через связь спутниковую.</t>
  </si>
  <si>
    <t>Антенна</t>
  </si>
  <si>
    <t>26.40.20.11.12.11.11.12.1</t>
  </si>
  <si>
    <t>Приемник телевизионный</t>
  </si>
  <si>
    <t>26.30.23.00.00.00.30.03.1</t>
  </si>
  <si>
    <t>Конвертор</t>
  </si>
  <si>
    <t>универсальный линейной поляризации</t>
  </si>
  <si>
    <t>25.99.29.00.80.01.02.01.1</t>
  </si>
  <si>
    <t>тип F </t>
  </si>
  <si>
    <t>27.32.12.00.00.01.01.10.3</t>
  </si>
  <si>
    <t>Кабель коаксиальный</t>
  </si>
  <si>
    <t>26.30.30.14.11.11.13.11.1</t>
  </si>
  <si>
    <t>Сплиттер</t>
  </si>
  <si>
    <t>Спутниковый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</si>
  <si>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</si>
  <si>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</si>
  <si>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</si>
  <si>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</si>
  <si>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</si>
  <si>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</si>
  <si>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</si>
  <si>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</si>
  <si>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 xml:space="preserve"> </t>
  </si>
  <si>
    <t>Есенгалиев А. Б.</t>
  </si>
  <si>
    <t>Утверждены приказом директора ТОО "Мунайтелеком"</t>
  </si>
  <si>
    <t>Начальник отдела бизнес планирования и экономического анализа</t>
  </si>
  <si>
    <t>Начальник производственного управления</t>
  </si>
  <si>
    <t>Қондыбай Ә. Ә.</t>
  </si>
  <si>
    <t>Изменения и дополнения №1 к Годовому плану закупок товаров, работ и услуг ТОО "Мунайтелеком" на 2016 год.</t>
  </si>
  <si>
    <t>2016</t>
  </si>
  <si>
    <t>ЦП</t>
  </si>
  <si>
    <t>В течение 30 дней после подписания договора</t>
  </si>
  <si>
    <t>апрель 2016 года</t>
  </si>
  <si>
    <t xml:space="preserve"> №________________ от " _____"__________________2016 года</t>
  </si>
  <si>
    <t>июнь 2016 года</t>
  </si>
  <si>
    <t>0</t>
  </si>
  <si>
    <t>март 2016 года</t>
  </si>
  <si>
    <t>г.Актау, 8 мкр., 41 здание ТОО Мунайтелеком"</t>
  </si>
  <si>
    <t>Мангистауская область, г.Актау</t>
  </si>
  <si>
    <t>2. Работа</t>
  </si>
  <si>
    <t>11</t>
  </si>
  <si>
    <t>Работа</t>
  </si>
  <si>
    <t>40 Т</t>
  </si>
  <si>
    <t>26.20.21.300.000.00.0796.000000000020</t>
  </si>
  <si>
    <t>Диск жесткий внешний</t>
  </si>
  <si>
    <t>размер 2,5'', интерфейс USB 2.0, емкость 500 Гб</t>
  </si>
  <si>
    <t>Жесткий диск  внешний 2,5. USB 2,0, 500гб</t>
  </si>
  <si>
    <t>40-1 Т</t>
  </si>
  <si>
    <t>3</t>
  </si>
  <si>
    <t>9 Р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</si>
  <si>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</si>
  <si>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</si>
  <si>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Услуги по ремонту и обслуживанию оргтехники</t>
  </si>
  <si>
    <t xml:space="preserve"> до 31 декабря 2016 года</t>
  </si>
  <si>
    <t>9-1 Р</t>
  </si>
  <si>
    <t>Системный администратор</t>
  </si>
  <si>
    <t>Ногаев Р. С.</t>
  </si>
  <si>
    <t>604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</si>
  <si>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</si>
  <si>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</si>
  <si>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</si>
  <si>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 xml:space="preserve">Microsoft Office 2013 — Офисный пакет приложений, в составе которого входит программное обеспечение для работы с различными типами документов: текстами, электронными таблицами, базами данных и др. </t>
  </si>
  <si>
    <t>август 2016 года</t>
  </si>
  <si>
    <t>604-1 Т</t>
  </si>
  <si>
    <t>6</t>
  </si>
  <si>
    <t>605 Т</t>
  </si>
  <si>
    <t>26.20.17.100.000.00.0796.000000000015</t>
  </si>
  <si>
    <t>Монитор</t>
  </si>
  <si>
    <t>жидкокристаллический, диагональ 21.5 дюйм, разрешение 1920*1080</t>
  </si>
  <si>
    <t>Монитор 21,5" 1920х1080 16/9</t>
  </si>
  <si>
    <t>605-1 Т</t>
  </si>
  <si>
    <t>626 Т</t>
  </si>
  <si>
    <t>26.20.11.100.002.00.0796.000000000006</t>
  </si>
  <si>
    <t>Ноутбук</t>
  </si>
  <si>
    <t>защищенный, защита semi-rugged</t>
  </si>
  <si>
    <t>Intel Core M-5Y10: 2 ядра, 4 потока, 800 МГц(до 2000 МГц в режиме Turbo Boost 2.0), кэш-память L3 – 4 МБ, 8 ГБ LPDDR3-1600 МГц, двухканальная, Intel HD Graphics 5300, Диагональ 13,3"</t>
  </si>
  <si>
    <t>626-1 Т</t>
  </si>
  <si>
    <t>627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</si>
  <si>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</si>
  <si>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</si>
  <si>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</si>
  <si>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Intel Core i5-4460, 3.2GHz/H81/4Gb/500Gb Seagate/DVD-RW/400W/Видеокарта интегрированная + Монитор LED 23” + Windows 8.1 + клавиатура, мышь</t>
  </si>
  <si>
    <t>комплект</t>
  </si>
  <si>
    <t>627-1 Т</t>
  </si>
  <si>
    <t>628 Т</t>
  </si>
  <si>
    <t xml:space="preserve">1С: Предприятие 8. Управление производственным предприятием для Казахстана </t>
  </si>
  <si>
    <t>628-1Т</t>
  </si>
  <si>
    <t>сентябрь 2016 года</t>
  </si>
  <si>
    <t>629 Т</t>
  </si>
  <si>
    <t xml:space="preserve">ИТС Каз на 12 мес, ИТС Standard (Информационно-технологическое сопровождение "1С : Предприятия " (Казахстан ) на 12м </t>
  </si>
  <si>
    <t>629-1 Т</t>
  </si>
  <si>
    <t>630 Т</t>
  </si>
  <si>
    <t>Windows Server Standard 2012 R2</t>
  </si>
  <si>
    <t>630-1 Т</t>
  </si>
  <si>
    <t>631 Т</t>
  </si>
  <si>
    <t>26.20.13.000.009.03.0796.000000000000</t>
  </si>
  <si>
    <t>Сервер</t>
  </si>
  <si>
    <t>специального назначения, аппаратный, сетевой</t>
  </si>
  <si>
    <t>Разработка и внедрение модуля "Раздельный учет " в конфигурации 1С Управление производственным предприятием 8.2"</t>
  </si>
  <si>
    <t>631-1 Т</t>
  </si>
  <si>
    <t>632 Т</t>
  </si>
  <si>
    <t xml:space="preserve">2хЦПУ: 8х Intel Xeon ,2666 MHz: ОЗУ: Не менее 32Гб : HDD: Системный раздел не менее 150 Гб  </t>
  </si>
  <si>
    <t>632-1 Т</t>
  </si>
  <si>
    <t>635 Т</t>
  </si>
  <si>
    <t>26.20.13.000.009.01.0796.000000000000</t>
  </si>
  <si>
    <t>общего назначения, высокопроизводительный с вертикальным масштабированием ресурсов</t>
  </si>
  <si>
    <t xml:space="preserve">2х4 ядра ЦПУ: 3Hz8х Intel Xeon ,2666 MHz: ОЗУ: Не менее 32Гб : HDD: Системный раздел не менее 500 Гб  </t>
  </si>
  <si>
    <t>635-1 Т</t>
  </si>
  <si>
    <t>1</t>
  </si>
  <si>
    <t>7,11</t>
  </si>
  <si>
    <t>ОТ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</si>
</sst>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* #,##0.00_);_(* \(#,##0.00\);_(* &quot;-&quot;??_);_(@_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4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Calibri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2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0"/>
      <color theme="1"/>
      <name val="Arial Cyr"/>
      <family val="2"/>
    </font>
    <font>
      <sz val="12"/>
      <color theme="1"/>
      <name val="Calibri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sz val="28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9" fillId="23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0" fontId="9" fillId="23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5" borderId="1" applyNumberFormat="0" applyAlignment="0" applyProtection="0"/>
    <xf numFmtId="0" fontId="12" fillId="34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6" applyNumberFormat="0" applyFill="0" applyAlignment="0" applyProtection="0"/>
    <xf numFmtId="0" fontId="20" fillId="36" borderId="0" applyNumberFormat="0" applyBorder="0" applyAlignment="0" applyProtection="0"/>
    <xf numFmtId="0" fontId="6" fillId="4" borderId="1" applyNumberFormat="0" applyFont="0" applyAlignment="0" applyProtection="0"/>
    <xf numFmtId="0" fontId="21" fillId="5" borderId="7" applyNumberFormat="0" applyAlignment="0" applyProtection="0"/>
    <xf numFmtId="4" fontId="22" fillId="36" borderId="7" applyNumberFormat="0" applyProtection="0">
      <alignment vertical="center"/>
    </xf>
    <xf numFmtId="4" fontId="23" fillId="36" borderId="7" applyNumberFormat="0" applyProtection="0">
      <alignment vertical="center"/>
    </xf>
    <xf numFmtId="4" fontId="22" fillId="36" borderId="7" applyNumberFormat="0" applyProtection="0">
      <alignment horizontal="left" vertical="center" indent="1"/>
    </xf>
    <xf numFmtId="4" fontId="22" fillId="36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6" borderId="7" applyNumberFormat="0" applyProtection="0">
      <alignment horizontal="right" vertical="center"/>
    </xf>
    <xf numFmtId="4" fontId="22" fillId="3" borderId="7" applyNumberFormat="0" applyProtection="0">
      <alignment horizontal="right" vertical="center"/>
    </xf>
    <xf numFmtId="4" fontId="22" fillId="30" borderId="7" applyNumberFormat="0" applyProtection="0">
      <alignment horizontal="right" vertical="center"/>
    </xf>
    <xf numFmtId="4" fontId="22" fillId="32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14" borderId="7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4" fillId="40" borderId="7" applyNumberFormat="0" applyProtection="0">
      <alignment horizontal="left" vertical="center" indent="1"/>
    </xf>
    <xf numFmtId="4" fontId="22" fillId="5" borderId="8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5" borderId="7" applyNumberFormat="0" applyProtection="0">
      <alignment horizontal="left" vertical="center" indent="1"/>
    </xf>
    <xf numFmtId="4" fontId="22" fillId="34" borderId="7" applyNumberFormat="0" applyProtection="0">
      <alignment horizontal="left" vertical="center" indent="1"/>
    </xf>
    <xf numFmtId="0" fontId="6" fillId="34" borderId="7" applyNumberFormat="0" applyProtection="0">
      <alignment horizontal="left" vertical="center" indent="1"/>
    </xf>
    <xf numFmtId="0" fontId="6" fillId="34" borderId="7" applyNumberFormat="0" applyProtection="0">
      <alignment horizontal="left" vertical="center" indent="1"/>
    </xf>
    <xf numFmtId="0" fontId="6" fillId="13" borderId="7" applyNumberFormat="0" applyProtection="0">
      <alignment horizontal="left" vertical="center" indent="1"/>
    </xf>
    <xf numFmtId="0" fontId="6" fillId="13" borderId="7" applyNumberFormat="0" applyProtection="0">
      <alignment horizontal="left" vertical="center" indent="1"/>
    </xf>
    <xf numFmtId="0" fontId="6" fillId="15" borderId="7" applyNumberFormat="0" applyProtection="0">
      <alignment horizontal="left" vertical="center" indent="1"/>
    </xf>
    <xf numFmtId="0" fontId="6" fillId="15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4" borderId="7" applyNumberFormat="0" applyProtection="0">
      <alignment vertical="center"/>
    </xf>
    <xf numFmtId="4" fontId="23" fillId="4" borderId="7" applyNumberFormat="0" applyProtection="0">
      <alignment vertical="center"/>
    </xf>
    <xf numFmtId="4" fontId="22" fillId="4" borderId="7" applyNumberFormat="0" applyProtection="0">
      <alignment horizontal="left" vertical="center" indent="1"/>
    </xf>
    <xf numFmtId="4" fontId="22" fillId="4" borderId="7" applyNumberFormat="0" applyProtection="0">
      <alignment horizontal="left" vertical="center" indent="1"/>
    </xf>
    <xf numFmtId="4" fontId="22" fillId="5" borderId="7" applyNumberFormat="0" applyProtection="0">
      <alignment horizontal="right" vertical="center"/>
    </xf>
    <xf numFmtId="4" fontId="23" fillId="5" borderId="7" applyNumberFormat="0" applyProtection="0">
      <alignment horizontal="right" vertical="center"/>
    </xf>
    <xf numFmtId="0" fontId="6" fillId="2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0" fontId="26" fillId="0" borderId="0">
      <alignment/>
      <protection/>
    </xf>
    <xf numFmtId="4" fontId="27" fillId="5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60" fillId="47" borderId="10" applyNumberFormat="0" applyAlignment="0" applyProtection="0"/>
    <xf numFmtId="0" fontId="61" fillId="48" borderId="11" applyNumberFormat="0" applyAlignment="0" applyProtection="0"/>
    <xf numFmtId="0" fontId="62" fillId="48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49" borderId="16" applyNumberFormat="0" applyAlignment="0" applyProtection="0"/>
    <xf numFmtId="0" fontId="68" fillId="0" borderId="0" applyNumberFormat="0" applyFill="0" applyBorder="0" applyAlignment="0" applyProtection="0"/>
    <xf numFmtId="0" fontId="8" fillId="0" borderId="17" applyNumberFormat="0" applyFill="0" applyProtection="0">
      <alignment horizontal="left" vertical="top" wrapText="1"/>
    </xf>
    <xf numFmtId="0" fontId="69" fillId="50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3" fillId="5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52" borderId="18" applyNumberFormat="0" applyFont="0" applyAlignment="0" applyProtection="0"/>
    <xf numFmtId="9" fontId="0" fillId="0" borderId="0" applyFont="0" applyFill="0" applyBorder="0" applyAlignment="0" applyProtection="0"/>
    <xf numFmtId="0" fontId="75" fillId="0" borderId="19" applyNumberFormat="0" applyFill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53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79" fillId="54" borderId="0" xfId="0" applyFont="1" applyFill="1" applyBorder="1" applyAlignment="1">
      <alignment horizontal="center"/>
    </xf>
    <xf numFmtId="0" fontId="79" fillId="5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79" fillId="54" borderId="0" xfId="0" applyNumberFormat="1" applyFont="1" applyFill="1" applyBorder="1" applyAlignment="1">
      <alignment horizontal="center"/>
    </xf>
    <xf numFmtId="1" fontId="80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4" fontId="4" fillId="22" borderId="20" xfId="0" applyNumberFormat="1" applyFont="1" applyFill="1" applyBorder="1" applyAlignment="1">
      <alignment horizontal="center" vertical="center" wrapText="1"/>
    </xf>
    <xf numFmtId="4" fontId="4" fillId="22" borderId="20" xfId="147" applyNumberFormat="1" applyFont="1" applyFill="1" applyBorder="1" applyAlignment="1">
      <alignment horizontal="center" vertical="center"/>
      <protection/>
    </xf>
    <xf numFmtId="0" fontId="4" fillId="22" borderId="20" xfId="147" applyFont="1" applyFill="1" applyBorder="1" applyAlignment="1">
      <alignment horizontal="center" vertical="center" wrapText="1"/>
      <protection/>
    </xf>
    <xf numFmtId="49" fontId="4" fillId="22" borderId="20" xfId="162" applyNumberFormat="1" applyFont="1" applyFill="1" applyBorder="1" applyAlignment="1">
      <alignment horizontal="center" vertical="center" wrapText="1"/>
      <protection/>
    </xf>
    <xf numFmtId="0" fontId="4" fillId="22" borderId="20" xfId="162" applyFont="1" applyFill="1" applyBorder="1" applyAlignment="1">
      <alignment horizontal="center" vertical="center" wrapText="1"/>
      <protection/>
    </xf>
    <xf numFmtId="0" fontId="4" fillId="22" borderId="20" xfId="0" applyFont="1" applyFill="1" applyBorder="1" applyAlignment="1">
      <alignment horizontal="center" vertical="center" wrapText="1"/>
    </xf>
    <xf numFmtId="0" fontId="4" fillId="22" borderId="20" xfId="147" applyNumberFormat="1" applyFont="1" applyFill="1" applyBorder="1" applyAlignment="1">
      <alignment horizontal="center" vertical="center"/>
      <protection/>
    </xf>
    <xf numFmtId="14" fontId="4" fillId="22" borderId="20" xfId="162" applyNumberFormat="1" applyFont="1" applyFill="1" applyBorder="1" applyAlignment="1" applyProtection="1">
      <alignment horizontal="center" vertical="center" wrapText="1"/>
      <protection locked="0"/>
    </xf>
    <xf numFmtId="0" fontId="4" fillId="22" borderId="20" xfId="162" applyNumberFormat="1" applyFont="1" applyFill="1" applyBorder="1" applyAlignment="1">
      <alignment horizontal="center" vertical="center" wrapText="1"/>
      <protection/>
    </xf>
    <xf numFmtId="0" fontId="4" fillId="22" borderId="20" xfId="147" applyFont="1" applyFill="1" applyBorder="1" applyAlignment="1">
      <alignment horizontal="center" vertical="center"/>
      <protection/>
    </xf>
    <xf numFmtId="0" fontId="4" fillId="22" borderId="20" xfId="162" applyFont="1" applyFill="1" applyBorder="1" applyAlignment="1" applyProtection="1">
      <alignment horizontal="center" vertical="center" wrapText="1"/>
      <protection locked="0"/>
    </xf>
    <xf numFmtId="49" fontId="4" fillId="22" borderId="20" xfId="162" applyNumberFormat="1" applyFont="1" applyFill="1" applyBorder="1" applyAlignment="1" applyProtection="1">
      <alignment horizontal="center" vertical="center" wrapText="1"/>
      <protection locked="0"/>
    </xf>
    <xf numFmtId="1" fontId="4" fillId="22" borderId="20" xfId="0" applyNumberFormat="1" applyFont="1" applyFill="1" applyBorder="1" applyAlignment="1">
      <alignment horizontal="center" vertical="center"/>
    </xf>
    <xf numFmtId="2" fontId="4" fillId="22" borderId="20" xfId="0" applyNumberFormat="1" applyFont="1" applyFill="1" applyBorder="1" applyAlignment="1">
      <alignment horizontal="center" vertical="center"/>
    </xf>
    <xf numFmtId="0" fontId="4" fillId="22" borderId="20" xfId="147" applyNumberFormat="1" applyFont="1" applyFill="1" applyBorder="1" applyAlignment="1">
      <alignment horizontal="center" vertical="center" wrapText="1"/>
      <protection/>
    </xf>
    <xf numFmtId="49" fontId="4" fillId="22" borderId="20" xfId="147" applyNumberFormat="1" applyFont="1" applyFill="1" applyBorder="1" applyAlignment="1">
      <alignment horizontal="center" vertical="center" wrapText="1"/>
      <protection/>
    </xf>
    <xf numFmtId="0" fontId="79" fillId="22" borderId="0" xfId="0" applyFont="1" applyFill="1" applyAlignment="1">
      <alignment horizontal="center" vertical="center"/>
    </xf>
    <xf numFmtId="0" fontId="81" fillId="22" borderId="0" xfId="0" applyFont="1" applyFill="1" applyAlignment="1">
      <alignment/>
    </xf>
    <xf numFmtId="0" fontId="0" fillId="22" borderId="0" xfId="0" applyFill="1" applyAlignment="1">
      <alignment/>
    </xf>
    <xf numFmtId="0" fontId="79" fillId="0" borderId="0" xfId="0" applyFont="1" applyFill="1" applyAlignment="1">
      <alignment horizontal="center" vertical="center"/>
    </xf>
    <xf numFmtId="0" fontId="4" fillId="22" borderId="20" xfId="162" applyNumberFormat="1" applyFont="1" applyFill="1" applyBorder="1" applyAlignment="1" applyProtection="1">
      <alignment horizontal="center" vertical="center" wrapText="1"/>
      <protection hidden="1"/>
    </xf>
    <xf numFmtId="0" fontId="4" fillId="55" borderId="20" xfId="147" applyFont="1" applyFill="1" applyBorder="1" applyAlignment="1">
      <alignment horizontal="center" vertical="center" wrapText="1"/>
      <protection/>
    </xf>
    <xf numFmtId="0" fontId="41" fillId="0" borderId="0" xfId="147" applyFont="1" applyFill="1" applyAlignment="1">
      <alignment vertical="center"/>
      <protection/>
    </xf>
    <xf numFmtId="0" fontId="40" fillId="0" borderId="0" xfId="147" applyFont="1" applyFill="1" applyBorder="1" applyAlignment="1">
      <alignment vertical="center"/>
      <protection/>
    </xf>
    <xf numFmtId="0" fontId="82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0" fontId="40" fillId="0" borderId="0" xfId="147" applyFont="1" applyFill="1" applyBorder="1" applyAlignment="1">
      <alignment horizontal="center" vertical="center"/>
      <protection/>
    </xf>
    <xf numFmtId="0" fontId="40" fillId="0" borderId="0" xfId="147" applyFont="1" applyFill="1" applyBorder="1" applyAlignment="1">
      <alignment horizontal="center" vertical="center" wrapText="1"/>
      <protection/>
    </xf>
    <xf numFmtId="49" fontId="40" fillId="0" borderId="0" xfId="147" applyNumberFormat="1" applyFont="1" applyFill="1" applyBorder="1" applyAlignment="1">
      <alignment horizontal="center" vertical="center"/>
      <protection/>
    </xf>
    <xf numFmtId="0" fontId="40" fillId="0" borderId="0" xfId="147" applyFont="1" applyFill="1" applyBorder="1" applyAlignment="1">
      <alignment horizontal="right" vertical="center"/>
      <protection/>
    </xf>
    <xf numFmtId="0" fontId="82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4" fillId="0" borderId="0" xfId="147" applyFont="1" applyFill="1" applyBorder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/>
      <protection/>
    </xf>
    <xf numFmtId="1" fontId="79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0" fontId="80" fillId="0" borderId="0" xfId="0" applyFont="1" applyFill="1" applyBorder="1" applyAlignment="1">
      <alignment horizontal="center" vertical="center"/>
    </xf>
    <xf numFmtId="49" fontId="39" fillId="0" borderId="20" xfId="147" applyNumberFormat="1" applyFont="1" applyFill="1" applyBorder="1" applyAlignment="1">
      <alignment horizontal="center" vertical="center" wrapText="1"/>
      <protection/>
    </xf>
    <xf numFmtId="0" fontId="39" fillId="0" borderId="20" xfId="147" applyFont="1" applyFill="1" applyBorder="1" applyAlignment="1">
      <alignment horizontal="center" vertical="center" wrapText="1"/>
      <protection/>
    </xf>
    <xf numFmtId="0" fontId="39" fillId="0" borderId="20" xfId="0" applyFont="1" applyFill="1" applyBorder="1" applyAlignment="1">
      <alignment horizontal="center" vertical="center" wrapText="1"/>
    </xf>
    <xf numFmtId="0" fontId="39" fillId="0" borderId="20" xfId="162" applyFont="1" applyFill="1" applyBorder="1" applyAlignment="1" applyProtection="1">
      <alignment horizontal="center" vertical="center" wrapText="1"/>
      <protection locked="0"/>
    </xf>
    <xf numFmtId="0" fontId="39" fillId="0" borderId="20" xfId="162" applyFont="1" applyFill="1" applyBorder="1" applyAlignment="1">
      <alignment horizontal="center" vertical="center" wrapText="1"/>
      <protection/>
    </xf>
    <xf numFmtId="0" fontId="80" fillId="0" borderId="20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 wrapText="1"/>
    </xf>
    <xf numFmtId="3" fontId="39" fillId="0" borderId="20" xfId="161" applyNumberFormat="1" applyFont="1" applyFill="1" applyBorder="1" applyAlignment="1" applyProtection="1">
      <alignment horizontal="center" vertical="center" wrapText="1"/>
      <protection locked="0"/>
    </xf>
    <xf numFmtId="0" fontId="39" fillId="0" borderId="20" xfId="147" applyNumberFormat="1" applyFont="1" applyFill="1" applyBorder="1" applyAlignment="1">
      <alignment horizontal="center" vertical="center"/>
      <protection/>
    </xf>
    <xf numFmtId="14" fontId="39" fillId="0" borderId="20" xfId="162" applyNumberFormat="1" applyFont="1" applyFill="1" applyBorder="1" applyAlignment="1" applyProtection="1">
      <alignment horizontal="center" vertical="center" wrapText="1"/>
      <protection locked="0"/>
    </xf>
    <xf numFmtId="0" fontId="39" fillId="0" borderId="20" xfId="162" applyNumberFormat="1" applyFont="1" applyFill="1" applyBorder="1" applyAlignment="1">
      <alignment horizontal="center" vertical="center" wrapText="1"/>
      <protection/>
    </xf>
    <xf numFmtId="0" fontId="39" fillId="0" borderId="20" xfId="147" applyFont="1" applyFill="1" applyBorder="1" applyAlignment="1">
      <alignment horizontal="center" vertical="center"/>
      <protection/>
    </xf>
    <xf numFmtId="49" fontId="39" fillId="0" borderId="20" xfId="162" applyNumberFormat="1" applyFont="1" applyFill="1" applyBorder="1" applyAlignment="1" applyProtection="1">
      <alignment horizontal="center" vertical="center" wrapText="1"/>
      <protection locked="0"/>
    </xf>
    <xf numFmtId="1" fontId="39" fillId="0" borderId="20" xfId="0" applyNumberFormat="1" applyFont="1" applyFill="1" applyBorder="1" applyAlignment="1">
      <alignment horizontal="center" vertical="center"/>
    </xf>
    <xf numFmtId="2" fontId="39" fillId="0" borderId="20" xfId="0" applyNumberFormat="1" applyFont="1" applyFill="1" applyBorder="1" applyAlignment="1">
      <alignment horizontal="center" vertical="center"/>
    </xf>
    <xf numFmtId="4" fontId="39" fillId="0" borderId="20" xfId="147" applyNumberFormat="1" applyFont="1" applyFill="1" applyBorder="1" applyAlignment="1">
      <alignment horizontal="center" vertical="center"/>
      <protection/>
    </xf>
    <xf numFmtId="0" fontId="39" fillId="0" borderId="20" xfId="147" applyNumberFormat="1" applyFont="1" applyFill="1" applyBorder="1" applyAlignment="1">
      <alignment horizontal="center" vertical="center" wrapText="1"/>
      <protection/>
    </xf>
    <xf numFmtId="0" fontId="80" fillId="54" borderId="0" xfId="0" applyFont="1" applyFill="1" applyBorder="1" applyAlignment="1">
      <alignment horizontal="center" vertical="center"/>
    </xf>
    <xf numFmtId="0" fontId="39" fillId="0" borderId="20" xfId="179" applyNumberFormat="1" applyFont="1" applyFill="1" applyBorder="1" applyAlignment="1" applyProtection="1">
      <alignment horizontal="center" vertical="center" wrapText="1"/>
      <protection hidden="1"/>
    </xf>
    <xf numFmtId="1" fontId="39" fillId="0" borderId="20" xfId="162" applyNumberFormat="1" applyFont="1" applyFill="1" applyBorder="1" applyAlignment="1">
      <alignment horizontal="center" vertical="center"/>
      <protection/>
    </xf>
    <xf numFmtId="4" fontId="39" fillId="0" borderId="20" xfId="162" applyNumberFormat="1" applyFont="1" applyFill="1" applyBorder="1" applyAlignment="1">
      <alignment horizontal="center" vertical="center"/>
      <protection/>
    </xf>
    <xf numFmtId="4" fontId="45" fillId="0" borderId="20" xfId="195" applyNumberFormat="1" applyFont="1" applyFill="1" applyBorder="1" applyAlignment="1">
      <alignment horizontal="center" vertical="center" wrapText="1"/>
    </xf>
    <xf numFmtId="49" fontId="39" fillId="0" borderId="20" xfId="147" applyNumberFormat="1" applyFont="1" applyFill="1" applyBorder="1" applyAlignment="1">
      <alignment horizontal="center" vertical="center"/>
      <protection/>
    </xf>
    <xf numFmtId="49" fontId="45" fillId="0" borderId="20" xfId="147" applyNumberFormat="1" applyFont="1" applyFill="1" applyBorder="1" applyAlignment="1">
      <alignment horizontal="center" vertical="center" wrapText="1"/>
      <protection/>
    </xf>
    <xf numFmtId="1" fontId="45" fillId="0" borderId="20" xfId="147" applyNumberFormat="1" applyFont="1" applyFill="1" applyBorder="1" applyAlignment="1">
      <alignment horizontal="center" vertical="center" wrapText="1"/>
      <protection/>
    </xf>
    <xf numFmtId="3" fontId="45" fillId="0" borderId="20" xfId="147" applyNumberFormat="1" applyFont="1" applyFill="1" applyBorder="1" applyAlignment="1">
      <alignment horizontal="center" vertical="center" wrapText="1"/>
      <protection/>
    </xf>
    <xf numFmtId="1" fontId="39" fillId="0" borderId="20" xfId="147" applyNumberFormat="1" applyFont="1" applyFill="1" applyBorder="1" applyAlignment="1">
      <alignment horizontal="center" vertical="center"/>
      <protection/>
    </xf>
    <xf numFmtId="0" fontId="39" fillId="57" borderId="20" xfId="147" applyFont="1" applyFill="1" applyBorder="1" applyAlignment="1">
      <alignment horizontal="center" vertical="center" wrapText="1"/>
      <protection/>
    </xf>
    <xf numFmtId="4" fontId="40" fillId="0" borderId="0" xfId="147" applyNumberFormat="1" applyFont="1" applyFill="1" applyBorder="1" applyAlignment="1">
      <alignment horizontal="right" vertical="center"/>
      <protection/>
    </xf>
    <xf numFmtId="4" fontId="79" fillId="0" borderId="0" xfId="0" applyNumberFormat="1" applyFont="1" applyFill="1" applyBorder="1" applyAlignment="1">
      <alignment horizontal="center"/>
    </xf>
    <xf numFmtId="4" fontId="79" fillId="54" borderId="0" xfId="0" applyNumberFormat="1" applyFont="1" applyFill="1" applyBorder="1" applyAlignment="1">
      <alignment horizontal="center"/>
    </xf>
    <xf numFmtId="4" fontId="82" fillId="0" borderId="0" xfId="0" applyNumberFormat="1" applyFont="1" applyFill="1" applyBorder="1" applyAlignment="1">
      <alignment horizontal="right" vertical="center"/>
    </xf>
    <xf numFmtId="0" fontId="40" fillId="0" borderId="0" xfId="147" applyFont="1" applyFill="1" applyAlignment="1">
      <alignment vertical="center"/>
      <protection/>
    </xf>
    <xf numFmtId="0" fontId="82" fillId="0" borderId="0" xfId="0" applyFont="1" applyFill="1" applyAlignment="1">
      <alignment horizontal="right"/>
    </xf>
    <xf numFmtId="0" fontId="78" fillId="0" borderId="0" xfId="0" applyFont="1" applyFill="1" applyBorder="1" applyAlignment="1">
      <alignment horizontal="right"/>
    </xf>
    <xf numFmtId="0" fontId="83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left" vertical="center"/>
    </xf>
    <xf numFmtId="1" fontId="79" fillId="0" borderId="0" xfId="0" applyNumberFormat="1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1" fontId="85" fillId="0" borderId="0" xfId="0" applyNumberFormat="1" applyFont="1" applyFill="1" applyBorder="1" applyAlignment="1">
      <alignment horizontal="left" vertical="center"/>
    </xf>
    <xf numFmtId="0" fontId="83" fillId="0" borderId="21" xfId="0" applyFont="1" applyFill="1" applyBorder="1" applyAlignment="1">
      <alignment horizontal="left" vertical="center"/>
    </xf>
    <xf numFmtId="0" fontId="82" fillId="0" borderId="21" xfId="0" applyFont="1" applyFill="1" applyBorder="1" applyAlignment="1">
      <alignment horizontal="left" vertical="center"/>
    </xf>
    <xf numFmtId="1" fontId="85" fillId="0" borderId="21" xfId="0" applyNumberFormat="1" applyFont="1" applyFill="1" applyBorder="1" applyAlignment="1">
      <alignment horizontal="left" vertical="center"/>
    </xf>
    <xf numFmtId="1" fontId="79" fillId="0" borderId="21" xfId="0" applyNumberFormat="1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4" fontId="86" fillId="0" borderId="0" xfId="0" applyNumberFormat="1" applyFont="1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49" fontId="0" fillId="11" borderId="0" xfId="0" applyNumberFormat="1" applyFill="1" applyAlignment="1">
      <alignment/>
    </xf>
    <xf numFmtId="2" fontId="0" fillId="11" borderId="0" xfId="0" applyNumberFormat="1" applyFill="1" applyAlignment="1">
      <alignment/>
    </xf>
    <xf numFmtId="0" fontId="39" fillId="0" borderId="22" xfId="147" applyFont="1" applyFill="1" applyBorder="1" applyAlignment="1">
      <alignment horizontal="center" vertical="center"/>
      <protection/>
    </xf>
    <xf numFmtId="0" fontId="39" fillId="0" borderId="20" xfId="147" applyFont="1" applyFill="1" applyBorder="1" applyAlignment="1">
      <alignment horizontal="center" vertical="center"/>
      <protection/>
    </xf>
    <xf numFmtId="0" fontId="39" fillId="0" borderId="20" xfId="162" applyFont="1" applyFill="1" applyBorder="1" applyAlignment="1">
      <alignment horizontal="center" vertical="center" wrapText="1"/>
      <protection/>
    </xf>
    <xf numFmtId="0" fontId="39" fillId="0" borderId="20" xfId="147" applyFont="1" applyFill="1" applyBorder="1" applyAlignment="1">
      <alignment horizontal="center" vertical="center" wrapText="1"/>
      <protection/>
    </xf>
    <xf numFmtId="0" fontId="39" fillId="0" borderId="20" xfId="0" applyFont="1" applyFill="1" applyBorder="1" applyAlignment="1">
      <alignment horizontal="center" vertical="center" wrapText="1"/>
    </xf>
    <xf numFmtId="0" fontId="39" fillId="0" borderId="20" xfId="162" applyNumberFormat="1" applyFont="1" applyFill="1" applyBorder="1" applyAlignment="1">
      <alignment horizontal="center" vertical="center" wrapText="1"/>
      <protection/>
    </xf>
    <xf numFmtId="0" fontId="39" fillId="0" borderId="20" xfId="162" applyFont="1" applyFill="1" applyBorder="1" applyAlignment="1" applyProtection="1">
      <alignment horizontal="center" vertical="center" wrapText="1"/>
      <protection locked="0"/>
    </xf>
    <xf numFmtId="4" fontId="39" fillId="0" borderId="20" xfId="195" applyNumberFormat="1" applyFont="1" applyFill="1" applyBorder="1" applyAlignment="1">
      <alignment horizontal="center" vertical="center" wrapText="1"/>
    </xf>
    <xf numFmtId="49" fontId="39" fillId="0" borderId="20" xfId="162" applyNumberFormat="1" applyFont="1" applyFill="1" applyBorder="1" applyAlignment="1">
      <alignment horizontal="center" vertical="center" wrapText="1"/>
      <protection/>
    </xf>
    <xf numFmtId="49" fontId="39" fillId="0" borderId="23" xfId="162" applyNumberFormat="1" applyFont="1" applyFill="1" applyBorder="1" applyAlignment="1">
      <alignment horizontal="center" vertical="center" wrapText="1"/>
      <protection/>
    </xf>
    <xf numFmtId="0" fontId="39" fillId="0" borderId="20" xfId="162" applyNumberFormat="1" applyFont="1" applyFill="1" applyBorder="1" applyAlignment="1" applyProtection="1">
      <alignment horizontal="center" vertical="center" wrapText="1"/>
      <protection hidden="1"/>
    </xf>
    <xf numFmtId="4" fontId="39" fillId="0" borderId="20" xfId="0" applyNumberFormat="1" applyFont="1" applyFill="1" applyBorder="1" applyAlignment="1">
      <alignment horizontal="center" vertical="center" wrapText="1"/>
    </xf>
    <xf numFmtId="0" fontId="39" fillId="0" borderId="20" xfId="147" applyNumberFormat="1" applyFont="1" applyFill="1" applyBorder="1" applyAlignment="1">
      <alignment horizontal="center" vertical="center"/>
      <protection/>
    </xf>
    <xf numFmtId="14" fontId="39" fillId="0" borderId="20" xfId="147" applyNumberFormat="1" applyFont="1" applyFill="1" applyBorder="1" applyAlignment="1">
      <alignment horizontal="center" vertical="center" wrapText="1"/>
      <protection/>
    </xf>
    <xf numFmtId="49" fontId="39" fillId="0" borderId="20" xfId="162" applyNumberFormat="1" applyFont="1" applyFill="1" applyBorder="1" applyAlignment="1" applyProtection="1">
      <alignment horizontal="center" vertical="center" wrapText="1"/>
      <protection locked="0"/>
    </xf>
    <xf numFmtId="4" fontId="39" fillId="0" borderId="20" xfId="177" applyNumberFormat="1" applyFont="1" applyFill="1" applyBorder="1" applyAlignment="1" applyProtection="1">
      <alignment horizontal="center" vertical="center" wrapText="1"/>
      <protection hidden="1"/>
    </xf>
    <xf numFmtId="4" fontId="39" fillId="0" borderId="20" xfId="147" applyNumberFormat="1" applyFont="1" applyFill="1" applyBorder="1" applyAlignment="1">
      <alignment horizontal="center" vertical="center"/>
      <protection/>
    </xf>
    <xf numFmtId="4" fontId="39" fillId="0" borderId="20" xfId="171" applyNumberFormat="1" applyFont="1" applyFill="1" applyBorder="1" applyAlignment="1">
      <alignment horizontal="center" vertical="center"/>
      <protection/>
    </xf>
    <xf numFmtId="49" fontId="50" fillId="0" borderId="0" xfId="147" applyNumberFormat="1" applyFont="1" applyFill="1" applyBorder="1" applyAlignment="1">
      <alignment horizontal="center" vertical="center" wrapText="1"/>
      <protection/>
    </xf>
    <xf numFmtId="0" fontId="80" fillId="0" borderId="22" xfId="0" applyFont="1" applyFill="1" applyBorder="1" applyAlignment="1">
      <alignment horizontal="center" vertical="center"/>
    </xf>
    <xf numFmtId="0" fontId="87" fillId="0" borderId="0" xfId="0" applyFont="1" applyFill="1" applyAlignment="1">
      <alignment/>
    </xf>
    <xf numFmtId="14" fontId="4" fillId="10" borderId="0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vertical="center" wrapText="1"/>
    </xf>
    <xf numFmtId="2" fontId="4" fillId="10" borderId="0" xfId="0" applyNumberFormat="1" applyFont="1" applyFill="1" applyBorder="1" applyAlignment="1">
      <alignment horizontal="center" vertical="center" wrapText="1"/>
    </xf>
    <xf numFmtId="3" fontId="4" fillId="10" borderId="0" xfId="0" applyNumberFormat="1" applyFont="1" applyFill="1" applyBorder="1" applyAlignment="1">
      <alignment horizontal="center" vertical="center" wrapText="1"/>
    </xf>
    <xf numFmtId="0" fontId="52" fillId="10" borderId="0" xfId="0" applyFont="1" applyFill="1" applyBorder="1" applyAlignment="1">
      <alignment/>
    </xf>
    <xf numFmtId="0" fontId="78" fillId="10" borderId="0" xfId="0" applyFont="1" applyFill="1" applyBorder="1" applyAlignment="1">
      <alignment/>
    </xf>
    <xf numFmtId="2" fontId="78" fillId="10" borderId="0" xfId="0" applyNumberFormat="1" applyFont="1" applyFill="1" applyBorder="1" applyAlignment="1">
      <alignment/>
    </xf>
    <xf numFmtId="0" fontId="0" fillId="56" borderId="0" xfId="0" applyFill="1" applyBorder="1" applyAlignment="1">
      <alignment/>
    </xf>
    <xf numFmtId="49" fontId="0" fillId="56" borderId="0" xfId="0" applyNumberFormat="1" applyFill="1" applyAlignment="1">
      <alignment/>
    </xf>
    <xf numFmtId="2" fontId="0" fillId="56" borderId="0" xfId="0" applyNumberFormat="1" applyFill="1" applyAlignment="1">
      <alignment/>
    </xf>
    <xf numFmtId="0" fontId="0" fillId="10" borderId="0" xfId="0" applyFill="1" applyAlignment="1">
      <alignment/>
    </xf>
    <xf numFmtId="49" fontId="0" fillId="10" borderId="0" xfId="0" applyNumberFormat="1" applyFill="1" applyAlignment="1">
      <alignment/>
    </xf>
    <xf numFmtId="2" fontId="0" fillId="10" borderId="0" xfId="0" applyNumberFormat="1" applyFill="1" applyAlignment="1">
      <alignment/>
    </xf>
    <xf numFmtId="0" fontId="37" fillId="0" borderId="0" xfId="147" applyFont="1" applyAlignment="1">
      <alignment horizontal="left" vertical="center"/>
      <protection/>
    </xf>
    <xf numFmtId="0" fontId="40" fillId="0" borderId="0" xfId="147" applyFont="1" applyAlignment="1">
      <alignment horizontal="left" vertical="center"/>
      <protection/>
    </xf>
    <xf numFmtId="49" fontId="39" fillId="0" borderId="20" xfId="147" applyNumberFormat="1" applyFont="1" applyFill="1" applyBorder="1" applyAlignment="1">
      <alignment horizontal="center" vertical="center" wrapText="1"/>
      <protection/>
    </xf>
    <xf numFmtId="49" fontId="39" fillId="0" borderId="23" xfId="147" applyNumberFormat="1" applyFont="1" applyFill="1" applyBorder="1" applyAlignment="1">
      <alignment horizontal="center" vertical="center" wrapText="1"/>
      <protection/>
    </xf>
    <xf numFmtId="0" fontId="39" fillId="0" borderId="20" xfId="147" applyNumberFormat="1" applyFont="1" applyFill="1" applyBorder="1" applyAlignment="1">
      <alignment horizontal="center" vertical="center" wrapText="1"/>
      <protection/>
    </xf>
    <xf numFmtId="4" fontId="39" fillId="0" borderId="20" xfId="147" applyNumberFormat="1" applyFont="1" applyFill="1" applyBorder="1" applyAlignment="1">
      <alignment horizontal="center" vertical="center" wrapText="1"/>
      <protection/>
    </xf>
    <xf numFmtId="49" fontId="49" fillId="0" borderId="20" xfId="147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39" fillId="0" borderId="20" xfId="147" applyFont="1" applyFill="1" applyBorder="1" applyAlignment="1">
      <alignment horizontal="center" vertical="center" wrapText="1"/>
      <protection/>
    </xf>
    <xf numFmtId="0" fontId="80" fillId="0" borderId="20" xfId="0" applyFont="1" applyFill="1" applyBorder="1" applyAlignment="1">
      <alignment horizontal="center" vertical="center"/>
    </xf>
    <xf numFmtId="0" fontId="36" fillId="0" borderId="23" xfId="178" applyFont="1" applyFill="1" applyBorder="1" applyAlignment="1">
      <alignment horizontal="center" vertical="center" wrapText="1"/>
      <protection/>
    </xf>
    <xf numFmtId="0" fontId="36" fillId="0" borderId="20" xfId="178" applyFont="1" applyFill="1" applyBorder="1" applyAlignment="1">
      <alignment horizontal="center" vertical="center" wrapText="1"/>
      <protection/>
    </xf>
    <xf numFmtId="0" fontId="80" fillId="0" borderId="20" xfId="0" applyFont="1" applyFill="1" applyBorder="1" applyAlignment="1">
      <alignment horizontal="center" vertical="center" wrapText="1"/>
    </xf>
    <xf numFmtId="49" fontId="80" fillId="0" borderId="20" xfId="0" applyNumberFormat="1" applyFont="1" applyFill="1" applyBorder="1" applyAlignment="1">
      <alignment horizontal="center" vertical="center" wrapText="1"/>
    </xf>
    <xf numFmtId="49" fontId="80" fillId="0" borderId="20" xfId="0" applyNumberFormat="1" applyFont="1" applyFill="1" applyBorder="1" applyAlignment="1">
      <alignment horizontal="center" vertical="center"/>
    </xf>
    <xf numFmtId="4" fontId="80" fillId="0" borderId="20" xfId="0" applyNumberFormat="1" applyFont="1" applyFill="1" applyBorder="1" applyAlignment="1">
      <alignment horizontal="center" vertical="center"/>
    </xf>
    <xf numFmtId="4" fontId="39" fillId="0" borderId="20" xfId="0" applyNumberFormat="1" applyFont="1" applyFill="1" applyBorder="1" applyAlignment="1">
      <alignment horizontal="center" vertical="center"/>
    </xf>
    <xf numFmtId="2" fontId="80" fillId="0" borderId="20" xfId="0" applyNumberFormat="1" applyFont="1" applyFill="1" applyBorder="1" applyAlignment="1">
      <alignment horizontal="center"/>
    </xf>
    <xf numFmtId="49" fontId="39" fillId="0" borderId="20" xfId="162" applyNumberFormat="1" applyFont="1" applyFill="1" applyBorder="1" applyAlignment="1">
      <alignment horizontal="center" vertical="center" wrapText="1"/>
      <protection/>
    </xf>
    <xf numFmtId="49" fontId="39" fillId="0" borderId="23" xfId="162" applyNumberFormat="1" applyFont="1" applyFill="1" applyBorder="1" applyAlignment="1">
      <alignment horizontal="center" vertical="center" wrapText="1"/>
      <protection/>
    </xf>
    <xf numFmtId="0" fontId="39" fillId="0" borderId="20" xfId="162" applyNumberFormat="1" applyFont="1" applyFill="1" applyBorder="1" applyAlignment="1" applyProtection="1">
      <alignment horizontal="center" vertical="center" wrapText="1"/>
      <protection hidden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20" xfId="0" applyNumberFormat="1" applyFont="1" applyFill="1" applyBorder="1" applyAlignment="1">
      <alignment horizontal="center" vertical="center" wrapText="1"/>
    </xf>
    <xf numFmtId="0" fontId="39" fillId="0" borderId="20" xfId="147" applyFont="1" applyFill="1" applyBorder="1" applyAlignment="1">
      <alignment horizontal="center" vertical="center"/>
      <protection/>
    </xf>
    <xf numFmtId="0" fontId="39" fillId="0" borderId="20" xfId="147" applyNumberFormat="1" applyFont="1" applyFill="1" applyBorder="1" applyAlignment="1">
      <alignment horizontal="center" vertical="center"/>
      <protection/>
    </xf>
    <xf numFmtId="0" fontId="39" fillId="0" borderId="20" xfId="162" applyFont="1" applyFill="1" applyBorder="1" applyAlignment="1">
      <alignment horizontal="center" vertical="center" wrapText="1"/>
      <protection/>
    </xf>
    <xf numFmtId="0" fontId="39" fillId="0" borderId="20" xfId="147" applyFont="1" applyFill="1" applyBorder="1" applyAlignment="1">
      <alignment horizontal="center" vertical="center" wrapText="1"/>
      <protection/>
    </xf>
    <xf numFmtId="0" fontId="39" fillId="0" borderId="20" xfId="162" applyFont="1" applyFill="1" applyBorder="1" applyAlignment="1" applyProtection="1">
      <alignment horizontal="center" vertical="center" wrapText="1"/>
      <protection locked="0"/>
    </xf>
    <xf numFmtId="0" fontId="39" fillId="0" borderId="20" xfId="162" applyNumberFormat="1" applyFont="1" applyFill="1" applyBorder="1" applyAlignment="1">
      <alignment horizontal="center" vertical="center" wrapText="1"/>
      <protection/>
    </xf>
    <xf numFmtId="14" fontId="39" fillId="0" borderId="20" xfId="147" applyNumberFormat="1" applyFont="1" applyFill="1" applyBorder="1" applyAlignment="1">
      <alignment horizontal="center" vertical="center" wrapText="1"/>
      <protection/>
    </xf>
    <xf numFmtId="49" fontId="39" fillId="0" borderId="20" xfId="162" applyNumberFormat="1" applyFont="1" applyFill="1" applyBorder="1" applyAlignment="1" applyProtection="1">
      <alignment horizontal="center" vertical="center" wrapText="1"/>
      <protection locked="0"/>
    </xf>
    <xf numFmtId="4" fontId="39" fillId="0" borderId="20" xfId="177" applyNumberFormat="1" applyFont="1" applyFill="1" applyBorder="1" applyAlignment="1" applyProtection="1">
      <alignment horizontal="center" vertical="center" wrapText="1"/>
      <protection hidden="1"/>
    </xf>
    <xf numFmtId="4" fontId="39" fillId="0" borderId="20" xfId="195" applyNumberFormat="1" applyFont="1" applyFill="1" applyBorder="1" applyAlignment="1">
      <alignment horizontal="center" vertical="center" wrapText="1"/>
    </xf>
    <xf numFmtId="4" fontId="39" fillId="0" borderId="20" xfId="147" applyNumberFormat="1" applyFont="1" applyFill="1" applyBorder="1" applyAlignment="1">
      <alignment horizontal="center" vertical="center"/>
      <protection/>
    </xf>
    <xf numFmtId="49" fontId="39" fillId="0" borderId="20" xfId="147" applyNumberFormat="1" applyFont="1" applyFill="1" applyBorder="1" applyAlignment="1">
      <alignment horizontal="center" vertical="center" wrapText="1"/>
      <protection/>
    </xf>
    <xf numFmtId="49" fontId="39" fillId="0" borderId="20" xfId="147" applyNumberFormat="1" applyFont="1" applyFill="1" applyBorder="1" applyAlignment="1">
      <alignment horizontal="center" vertical="center" wrapText="1"/>
      <protection/>
    </xf>
    <xf numFmtId="0" fontId="45" fillId="0" borderId="20" xfId="147" applyFont="1" applyFill="1" applyBorder="1" applyAlignment="1">
      <alignment horizontal="center" vertical="center" wrapText="1"/>
      <protection/>
    </xf>
    <xf numFmtId="0" fontId="4" fillId="0" borderId="0" xfId="147" applyFont="1" applyFill="1" applyBorder="1" applyAlignment="1">
      <alignment horizontal="center" vertical="center"/>
      <protection/>
    </xf>
    <xf numFmtId="0" fontId="40" fillId="0" borderId="0" xfId="147" applyFont="1" applyFill="1" applyBorder="1" applyAlignment="1">
      <alignment horizontal="right" vertical="center" wrapText="1"/>
      <protection/>
    </xf>
    <xf numFmtId="0" fontId="37" fillId="0" borderId="0" xfId="147" applyFont="1" applyFill="1" applyBorder="1" applyAlignment="1">
      <alignment horizontal="right" vertical="center"/>
      <protection/>
    </xf>
    <xf numFmtId="0" fontId="40" fillId="0" borderId="0" xfId="147" applyFont="1" applyFill="1" applyBorder="1" applyAlignment="1">
      <alignment horizontal="center" vertical="center"/>
      <protection/>
    </xf>
    <xf numFmtId="0" fontId="46" fillId="0" borderId="24" xfId="147" applyFont="1" applyFill="1" applyBorder="1" applyAlignment="1">
      <alignment horizontal="center" vertical="center"/>
      <protection/>
    </xf>
    <xf numFmtId="0" fontId="46" fillId="0" borderId="23" xfId="147" applyFont="1" applyFill="1" applyBorder="1" applyAlignment="1">
      <alignment horizontal="center" vertical="center"/>
      <protection/>
    </xf>
    <xf numFmtId="0" fontId="46" fillId="0" borderId="25" xfId="147" applyFont="1" applyFill="1" applyBorder="1" applyAlignment="1">
      <alignment horizontal="center" vertical="center"/>
      <protection/>
    </xf>
    <xf numFmtId="0" fontId="45" fillId="0" borderId="20" xfId="147" applyFont="1" applyFill="1" applyBorder="1" applyAlignment="1">
      <alignment horizontal="center" vertical="center"/>
      <protection/>
    </xf>
    <xf numFmtId="49" fontId="45" fillId="0" borderId="20" xfId="147" applyNumberFormat="1" applyFont="1" applyFill="1" applyBorder="1" applyAlignment="1">
      <alignment horizontal="center" vertical="center" wrapText="1"/>
      <protection/>
    </xf>
    <xf numFmtId="1" fontId="45" fillId="0" borderId="20" xfId="147" applyNumberFormat="1" applyFont="1" applyFill="1" applyBorder="1" applyAlignment="1">
      <alignment horizontal="center" vertical="center" wrapText="1"/>
      <protection/>
    </xf>
    <xf numFmtId="4" fontId="45" fillId="0" borderId="20" xfId="147" applyNumberFormat="1" applyFont="1" applyFill="1" applyBorder="1" applyAlignment="1">
      <alignment horizontal="center" vertical="center" wrapText="1"/>
      <protection/>
    </xf>
    <xf numFmtId="0" fontId="46" fillId="0" borderId="24" xfId="147" applyFont="1" applyFill="1" applyBorder="1" applyAlignment="1">
      <alignment horizontal="center" vertical="center"/>
      <protection/>
    </xf>
    <xf numFmtId="0" fontId="46" fillId="0" borderId="25" xfId="147" applyFont="1" applyFill="1" applyBorder="1" applyAlignment="1">
      <alignment horizontal="center" vertical="center"/>
      <protection/>
    </xf>
    <xf numFmtId="0" fontId="46" fillId="0" borderId="23" xfId="147" applyFont="1" applyFill="1" applyBorder="1" applyAlignment="1">
      <alignment horizontal="center" vertical="center"/>
      <protection/>
    </xf>
  </cellXfs>
  <cellStyles count="1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2" xfId="61"/>
    <cellStyle name="Excel Built-in Normal 4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94"/>
    <cellStyle name="SAPBEXHLevel0X" xfId="95"/>
    <cellStyle name="SAPBEXHLevel1" xfId="96"/>
    <cellStyle name="SAPBEXHLevel1X" xfId="97"/>
    <cellStyle name="SAPBEXHLevel2" xfId="98"/>
    <cellStyle name="SAPBEXHLevel2X" xfId="99"/>
    <cellStyle name="SAPBEXHLevel3" xfId="100"/>
    <cellStyle name="SAPBEXHLevel3X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Title" xfId="112"/>
    <cellStyle name="Total" xfId="113"/>
    <cellStyle name="Warning Text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Currency" xfId="124"/>
    <cellStyle name="Currency [0]" xfId="125"/>
    <cellStyle name="Денежный 2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АНДАГАЧ тел3-33-96" xfId="132"/>
    <cellStyle name="КАНДАГАЧ тел3-33-96 2" xfId="133"/>
    <cellStyle name="КАНДАГАЧ тел3-33-96 2 2" xfId="134"/>
    <cellStyle name="КАНДАГАЧ тел3-33-96 3 2" xfId="135"/>
    <cellStyle name="КАНДАГАЧ тел3-33-96 4" xfId="136"/>
    <cellStyle name="Контрольная ячейка" xfId="137"/>
    <cellStyle name="Название" xfId="138"/>
    <cellStyle name="Наименование" xfId="139"/>
    <cellStyle name="Нейтральный" xfId="140"/>
    <cellStyle name="Обычный 10" xfId="141"/>
    <cellStyle name="Обычный 13" xfId="142"/>
    <cellStyle name="Обычный 14" xfId="143"/>
    <cellStyle name="Обычный 16" xfId="144"/>
    <cellStyle name="Обычный 17" xfId="145"/>
    <cellStyle name="Обычный 19" xfId="146"/>
    <cellStyle name="Обычный 2" xfId="147"/>
    <cellStyle name="Обычный 2 10" xfId="148"/>
    <cellStyle name="Обычный 2 2" xfId="149"/>
    <cellStyle name="Обычный 2 2 2" xfId="150"/>
    <cellStyle name="Обычный 2 2 2 2" xfId="151"/>
    <cellStyle name="Обычный 2 2 3" xfId="152"/>
    <cellStyle name="Обычный 2 2 6" xfId="153"/>
    <cellStyle name="Обычный 2 2 7" xfId="154"/>
    <cellStyle name="Обычный 2 3" xfId="155"/>
    <cellStyle name="Обычный 2 4" xfId="156"/>
    <cellStyle name="Обычный 2 5" xfId="157"/>
    <cellStyle name="Обычный 2 7" xfId="158"/>
    <cellStyle name="Обычный 21" xfId="159"/>
    <cellStyle name="Обычный 29 2" xfId="160"/>
    <cellStyle name="Обычный 29 2 2" xfId="161"/>
    <cellStyle name="Обычный 3" xfId="162"/>
    <cellStyle name="Обычный 3 2" xfId="163"/>
    <cellStyle name="Обычный 3 2 2" xfId="164"/>
    <cellStyle name="Обычный 3 3" xfId="165"/>
    <cellStyle name="Обычный 3 3 2" xfId="166"/>
    <cellStyle name="Обычный 3 4" xfId="167"/>
    <cellStyle name="Обычный 3 5" xfId="168"/>
    <cellStyle name="Обычный 3 6" xfId="169"/>
    <cellStyle name="Обычный 3 6 2" xfId="170"/>
    <cellStyle name="Обычный 31 2" xfId="171"/>
    <cellStyle name="Обычный 4" xfId="172"/>
    <cellStyle name="Обычный 4 5" xfId="173"/>
    <cellStyle name="Обычный 7" xfId="174"/>
    <cellStyle name="Обычный 7 7" xfId="175"/>
    <cellStyle name="Обычный 9 9" xfId="176"/>
    <cellStyle name="Обычный_Лист1" xfId="177"/>
    <cellStyle name="Обычный_Лист1 3" xfId="178"/>
    <cellStyle name="Обычный_Утв.заявка  (свод.)-2006  от 10 11 05.база xls (вар" xfId="179"/>
    <cellStyle name="Плохой" xfId="180"/>
    <cellStyle name="Пояснение" xfId="181"/>
    <cellStyle name="Примечание" xfId="182"/>
    <cellStyle name="Percent" xfId="183"/>
    <cellStyle name="Связанная ячейка" xfId="184"/>
    <cellStyle name="Стиль 1" xfId="185"/>
    <cellStyle name="Стиль 1 2" xfId="186"/>
    <cellStyle name="Стиль 1 3" xfId="187"/>
    <cellStyle name="Стиль 1 4" xfId="188"/>
    <cellStyle name="Стиль 1 5" xfId="189"/>
    <cellStyle name="Текст предупреждения" xfId="190"/>
    <cellStyle name="Comma" xfId="191"/>
    <cellStyle name="Comma [0]" xfId="192"/>
    <cellStyle name="Финансовый 10" xfId="193"/>
    <cellStyle name="Финансовый 10 2" xfId="194"/>
    <cellStyle name="Финансовый 2" xfId="195"/>
    <cellStyle name="Финансовый 2 2" xfId="196"/>
    <cellStyle name="Финансовый 2 3" xfId="197"/>
    <cellStyle name="Финансовый 3" xfId="198"/>
    <cellStyle name="Финансовый 4" xfId="199"/>
    <cellStyle name="Хороший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tabSelected="1" view="pageBreakPreview" zoomScale="70" zoomScaleSheetLayoutView="70" zoomScalePageLayoutView="0" workbookViewId="0" topLeftCell="A24">
      <selection activeCell="F34" sqref="F34"/>
    </sheetView>
  </sheetViews>
  <sheetFormatPr defaultColWidth="9.140625" defaultRowHeight="15"/>
  <cols>
    <col min="1" max="1" width="15.8515625" style="2" customWidth="1"/>
    <col min="2" max="2" width="22.7109375" style="2" customWidth="1"/>
    <col min="3" max="3" width="34.140625" style="3" customWidth="1"/>
    <col min="4" max="4" width="41.57421875" style="2" customWidth="1"/>
    <col min="5" max="5" width="50.421875" style="3" customWidth="1"/>
    <col min="6" max="6" width="39.57421875" style="2" customWidth="1"/>
    <col min="7" max="7" width="13.7109375" style="2" customWidth="1"/>
    <col min="8" max="8" width="11.140625" style="2" customWidth="1"/>
    <col min="9" max="9" width="14.57421875" style="2" customWidth="1"/>
    <col min="10" max="10" width="21.7109375" style="2" customWidth="1"/>
    <col min="11" max="11" width="18.57421875" style="3" customWidth="1"/>
    <col min="12" max="12" width="28.28125" style="2" customWidth="1"/>
    <col min="13" max="13" width="8.7109375" style="2" customWidth="1"/>
    <col min="14" max="14" width="22.57421875" style="2" customWidth="1"/>
    <col min="15" max="15" width="14.7109375" style="2" customWidth="1"/>
    <col min="16" max="16" width="11.421875" style="2" customWidth="1"/>
    <col min="17" max="17" width="11.57421875" style="2" customWidth="1"/>
    <col min="18" max="18" width="13.140625" style="6" customWidth="1"/>
    <col min="19" max="19" width="15.421875" style="2" customWidth="1"/>
    <col min="20" max="20" width="19.8515625" style="79" customWidth="1"/>
    <col min="21" max="21" width="19.28125" style="79" customWidth="1"/>
    <col min="22" max="22" width="14.8515625" style="2" customWidth="1"/>
    <col min="23" max="23" width="13.7109375" style="2" customWidth="1"/>
    <col min="24" max="24" width="15.8515625" style="66" customWidth="1"/>
    <col min="25" max="25" width="9.140625" style="1" customWidth="1"/>
    <col min="26" max="26" width="20.421875" style="1" customWidth="1"/>
    <col min="27" max="27" width="18.28125" style="1" customWidth="1"/>
    <col min="28" max="28" width="9.421875" style="1" bestFit="1" customWidth="1"/>
    <col min="29" max="29" width="14.421875" style="1" bestFit="1" customWidth="1"/>
    <col min="30" max="30" width="24.8515625" style="1" customWidth="1"/>
    <col min="31" max="31" width="14.421875" style="1" bestFit="1" customWidth="1"/>
    <col min="32" max="32" width="17.57421875" style="1" customWidth="1"/>
    <col min="33" max="33" width="18.421875" style="1" customWidth="1"/>
    <col min="34" max="35" width="9.140625" style="1" customWidth="1"/>
    <col min="36" max="36" width="12.7109375" style="1" bestFit="1" customWidth="1"/>
    <col min="37" max="37" width="9.140625" style="1" customWidth="1"/>
    <col min="38" max="38" width="12.57421875" style="1" bestFit="1" customWidth="1"/>
    <col min="39" max="16384" width="9.140625" style="1" customWidth="1"/>
  </cols>
  <sheetData>
    <row r="1" spans="1:26" ht="27.75">
      <c r="A1" s="37" t="s">
        <v>92</v>
      </c>
      <c r="B1" s="37"/>
      <c r="C1" s="37"/>
      <c r="D1" s="38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  <c r="P1" s="39"/>
      <c r="Q1" s="37"/>
      <c r="R1" s="37"/>
      <c r="S1" s="40"/>
      <c r="T1" s="77"/>
      <c r="U1" s="80"/>
      <c r="V1" s="82"/>
      <c r="W1" s="40"/>
      <c r="X1" s="40" t="s">
        <v>94</v>
      </c>
      <c r="Y1" s="83"/>
      <c r="Z1" s="83"/>
    </row>
    <row r="2" spans="1:24" ht="27">
      <c r="A2" s="175" t="s">
        <v>51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34.5" customHeight="1">
      <c r="A3" s="175" t="s">
        <v>103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ht="18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4" ht="27">
      <c r="A5" s="177" t="s">
        <v>98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</row>
    <row r="6" spans="1:24" ht="12.75" customHeight="1">
      <c r="A6" s="43"/>
      <c r="B6" s="43"/>
      <c r="C6" s="44"/>
      <c r="D6" s="43"/>
      <c r="E6" s="43"/>
      <c r="F6" s="43"/>
      <c r="G6" s="43"/>
      <c r="H6" s="43"/>
      <c r="I6" s="43"/>
      <c r="J6" s="43"/>
      <c r="K6" s="43"/>
      <c r="L6" s="43"/>
      <c r="M6" s="43"/>
      <c r="N6" s="43">
        <v>2</v>
      </c>
      <c r="O6" s="43"/>
      <c r="P6" s="44"/>
      <c r="Q6" s="174"/>
      <c r="R6" s="174"/>
      <c r="S6" s="9"/>
      <c r="T6" s="78"/>
      <c r="U6" s="78"/>
      <c r="V6" s="9"/>
      <c r="W6" s="9"/>
      <c r="X6" s="48"/>
    </row>
    <row r="7" spans="1:24" ht="11.25">
      <c r="A7" s="173" t="s">
        <v>0</v>
      </c>
      <c r="B7" s="173" t="s">
        <v>1</v>
      </c>
      <c r="C7" s="182" t="s">
        <v>2</v>
      </c>
      <c r="D7" s="173" t="s">
        <v>3</v>
      </c>
      <c r="E7" s="173" t="s">
        <v>4</v>
      </c>
      <c r="F7" s="173" t="s">
        <v>5</v>
      </c>
      <c r="G7" s="173" t="s">
        <v>6</v>
      </c>
      <c r="H7" s="173" t="s">
        <v>7</v>
      </c>
      <c r="I7" s="173" t="s">
        <v>8</v>
      </c>
      <c r="J7" s="173" t="s">
        <v>9</v>
      </c>
      <c r="K7" s="173" t="s">
        <v>10</v>
      </c>
      <c r="L7" s="173" t="s">
        <v>11</v>
      </c>
      <c r="M7" s="173" t="s">
        <v>12</v>
      </c>
      <c r="N7" s="173" t="s">
        <v>13</v>
      </c>
      <c r="O7" s="173" t="s">
        <v>14</v>
      </c>
      <c r="P7" s="182" t="s">
        <v>15</v>
      </c>
      <c r="Q7" s="173" t="s">
        <v>16</v>
      </c>
      <c r="R7" s="183" t="s">
        <v>17</v>
      </c>
      <c r="S7" s="184" t="s">
        <v>18</v>
      </c>
      <c r="T7" s="184" t="s">
        <v>19</v>
      </c>
      <c r="U7" s="184" t="s">
        <v>20</v>
      </c>
      <c r="V7" s="173" t="s">
        <v>21</v>
      </c>
      <c r="W7" s="173" t="s">
        <v>22</v>
      </c>
      <c r="X7" s="181" t="s">
        <v>23</v>
      </c>
    </row>
    <row r="8" spans="1:24" ht="102.75" customHeight="1">
      <c r="A8" s="173"/>
      <c r="B8" s="173"/>
      <c r="C8" s="182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82"/>
      <c r="Q8" s="173"/>
      <c r="R8" s="183"/>
      <c r="S8" s="184"/>
      <c r="T8" s="184"/>
      <c r="U8" s="184"/>
      <c r="V8" s="173"/>
      <c r="W8" s="173"/>
      <c r="X8" s="181"/>
    </row>
    <row r="9" spans="1:24" ht="15.7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  <c r="L9" s="72">
        <v>12</v>
      </c>
      <c r="M9" s="72">
        <v>13</v>
      </c>
      <c r="N9" s="72">
        <v>14</v>
      </c>
      <c r="O9" s="72">
        <v>15</v>
      </c>
      <c r="P9" s="72">
        <v>16</v>
      </c>
      <c r="Q9" s="72">
        <v>17</v>
      </c>
      <c r="R9" s="73">
        <v>18</v>
      </c>
      <c r="S9" s="74">
        <v>19</v>
      </c>
      <c r="T9" s="74">
        <v>20</v>
      </c>
      <c r="U9" s="74">
        <v>21</v>
      </c>
      <c r="V9" s="72">
        <v>22</v>
      </c>
      <c r="W9" s="72">
        <v>23</v>
      </c>
      <c r="X9" s="72">
        <v>24</v>
      </c>
    </row>
    <row r="10" spans="1:24" ht="23.25" customHeight="1">
      <c r="A10" s="181" t="s">
        <v>24</v>
      </c>
      <c r="B10" s="181"/>
      <c r="C10" s="7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71"/>
      <c r="Q10" s="60"/>
      <c r="R10" s="75"/>
      <c r="S10" s="64"/>
      <c r="T10" s="64"/>
      <c r="U10" s="64"/>
      <c r="V10" s="60"/>
      <c r="W10" s="71"/>
      <c r="X10" s="60"/>
    </row>
    <row r="11" spans="1:24" ht="33" customHeight="1">
      <c r="A11" s="185" t="s">
        <v>31</v>
      </c>
      <c r="B11" s="186"/>
      <c r="C11" s="187"/>
      <c r="D11" s="53"/>
      <c r="E11" s="67"/>
      <c r="F11" s="50"/>
      <c r="G11" s="60"/>
      <c r="H11" s="60"/>
      <c r="I11" s="53"/>
      <c r="J11" s="50"/>
      <c r="K11" s="51"/>
      <c r="L11" s="59"/>
      <c r="M11" s="60"/>
      <c r="N11" s="50"/>
      <c r="O11" s="52"/>
      <c r="P11" s="49"/>
      <c r="Q11" s="50"/>
      <c r="R11" s="68"/>
      <c r="S11" s="69"/>
      <c r="T11" s="70">
        <v>40632745</v>
      </c>
      <c r="U11" s="70">
        <f>T11*1.12</f>
        <v>45508674.400000006</v>
      </c>
      <c r="V11" s="60"/>
      <c r="W11" s="71"/>
      <c r="X11" s="50"/>
    </row>
    <row r="12" spans="1:54" s="129" customFormat="1" ht="56.25" customHeight="1">
      <c r="A12" s="139" t="s">
        <v>112</v>
      </c>
      <c r="B12" s="139" t="s">
        <v>26</v>
      </c>
      <c r="C12" s="139" t="s">
        <v>113</v>
      </c>
      <c r="D12" s="140" t="s">
        <v>114</v>
      </c>
      <c r="E12" s="139" t="s">
        <v>115</v>
      </c>
      <c r="F12" s="139" t="s">
        <v>116</v>
      </c>
      <c r="G12" s="139" t="s">
        <v>27</v>
      </c>
      <c r="H12" s="139">
        <v>0</v>
      </c>
      <c r="I12" s="139">
        <v>470000000</v>
      </c>
      <c r="J12" s="139" t="s">
        <v>32</v>
      </c>
      <c r="K12" s="139" t="s">
        <v>102</v>
      </c>
      <c r="L12" s="139" t="s">
        <v>33</v>
      </c>
      <c r="M12" s="141" t="s">
        <v>28</v>
      </c>
      <c r="N12" s="139" t="s">
        <v>101</v>
      </c>
      <c r="O12" s="139" t="s">
        <v>29</v>
      </c>
      <c r="P12" s="139">
        <v>796</v>
      </c>
      <c r="Q12" s="139" t="s">
        <v>30</v>
      </c>
      <c r="R12" s="139" t="s">
        <v>105</v>
      </c>
      <c r="S12" s="142">
        <v>13305</v>
      </c>
      <c r="T12" s="142">
        <f aca="true" t="shared" si="0" ref="T12:T23">S12*R12</f>
        <v>0</v>
      </c>
      <c r="U12" s="142">
        <f aca="true" t="shared" si="1" ref="U12:U33">T12*1.12</f>
        <v>0</v>
      </c>
      <c r="V12" s="139"/>
      <c r="W12" s="139" t="s">
        <v>99</v>
      </c>
      <c r="X12" s="143"/>
      <c r="Y12" s="144"/>
      <c r="Z12" s="123"/>
      <c r="AA12" s="124"/>
      <c r="AB12" s="125"/>
      <c r="AC12" s="126"/>
      <c r="AD12" s="126"/>
      <c r="AE12" s="126"/>
      <c r="AF12" s="126"/>
      <c r="AG12" s="126"/>
      <c r="AH12" s="124"/>
      <c r="AI12" s="124"/>
      <c r="AJ12" s="123"/>
      <c r="AK12" s="125"/>
      <c r="AL12" s="123"/>
      <c r="AM12" s="124"/>
      <c r="AN12" s="127"/>
      <c r="AO12" s="123"/>
      <c r="AP12" s="127"/>
      <c r="AQ12" s="123"/>
      <c r="AR12" s="127"/>
      <c r="AS12" s="128"/>
      <c r="AY12" s="130"/>
      <c r="AZ12" s="130"/>
      <c r="BA12" s="130"/>
      <c r="BB12" s="130"/>
    </row>
    <row r="13" spans="1:54" s="129" customFormat="1" ht="57" customHeight="1">
      <c r="A13" s="139" t="s">
        <v>117</v>
      </c>
      <c r="B13" s="139" t="s">
        <v>26</v>
      </c>
      <c r="C13" s="139" t="s">
        <v>113</v>
      </c>
      <c r="D13" s="140" t="s">
        <v>114</v>
      </c>
      <c r="E13" s="139" t="s">
        <v>115</v>
      </c>
      <c r="F13" s="139" t="s">
        <v>116</v>
      </c>
      <c r="G13" s="139" t="s">
        <v>27</v>
      </c>
      <c r="H13" s="139">
        <v>0</v>
      </c>
      <c r="I13" s="139">
        <v>470000000</v>
      </c>
      <c r="J13" s="139" t="s">
        <v>32</v>
      </c>
      <c r="K13" s="139" t="s">
        <v>106</v>
      </c>
      <c r="L13" s="139" t="s">
        <v>33</v>
      </c>
      <c r="M13" s="141" t="s">
        <v>28</v>
      </c>
      <c r="N13" s="139" t="s">
        <v>101</v>
      </c>
      <c r="O13" s="139" t="s">
        <v>29</v>
      </c>
      <c r="P13" s="139">
        <v>796</v>
      </c>
      <c r="Q13" s="139" t="s">
        <v>30</v>
      </c>
      <c r="R13" s="139" t="s">
        <v>118</v>
      </c>
      <c r="S13" s="142">
        <v>13305</v>
      </c>
      <c r="T13" s="142">
        <f t="shared" si="0"/>
        <v>39915</v>
      </c>
      <c r="U13" s="142">
        <f t="shared" si="1"/>
        <v>44704.8</v>
      </c>
      <c r="V13" s="139"/>
      <c r="W13" s="139" t="s">
        <v>99</v>
      </c>
      <c r="X13" s="139" t="s">
        <v>110</v>
      </c>
      <c r="Y13" s="144"/>
      <c r="Z13" s="123"/>
      <c r="AA13" s="124"/>
      <c r="AB13" s="125"/>
      <c r="AC13" s="126"/>
      <c r="AD13" s="126"/>
      <c r="AE13" s="126"/>
      <c r="AF13" s="126"/>
      <c r="AG13" s="126"/>
      <c r="AH13" s="124"/>
      <c r="AI13" s="124"/>
      <c r="AJ13" s="123"/>
      <c r="AK13" s="125"/>
      <c r="AL13" s="123"/>
      <c r="AM13" s="124"/>
      <c r="AN13" s="127"/>
      <c r="AO13" s="123"/>
      <c r="AP13" s="127"/>
      <c r="AQ13" s="123"/>
      <c r="AR13" s="127"/>
      <c r="AS13" s="128"/>
      <c r="AY13" s="130"/>
      <c r="AZ13" s="130"/>
      <c r="BA13" s="130"/>
      <c r="BB13" s="130"/>
    </row>
    <row r="14" spans="1:33" s="47" customFormat="1" ht="117" customHeight="1">
      <c r="A14" s="160" t="s">
        <v>127</v>
      </c>
      <c r="B14" s="163" t="s">
        <v>26</v>
      </c>
      <c r="C14" s="155" t="s">
        <v>128</v>
      </c>
      <c r="D14" s="156" t="s">
        <v>129</v>
      </c>
      <c r="E14" s="157" t="s">
        <v>130</v>
      </c>
      <c r="F14" s="158" t="s">
        <v>131</v>
      </c>
      <c r="G14" s="159" t="s">
        <v>27</v>
      </c>
      <c r="H14" s="160">
        <v>0</v>
      </c>
      <c r="I14" s="161">
        <v>470000000</v>
      </c>
      <c r="J14" s="162" t="s">
        <v>32</v>
      </c>
      <c r="K14" s="163" t="s">
        <v>132</v>
      </c>
      <c r="L14" s="164" t="s">
        <v>33</v>
      </c>
      <c r="M14" s="165" t="s">
        <v>28</v>
      </c>
      <c r="N14" s="163" t="s">
        <v>54</v>
      </c>
      <c r="O14" s="166" t="s">
        <v>29</v>
      </c>
      <c r="P14" s="164">
        <v>796</v>
      </c>
      <c r="Q14" s="167" t="s">
        <v>30</v>
      </c>
      <c r="R14" s="167" t="s">
        <v>105</v>
      </c>
      <c r="S14" s="168">
        <v>43750</v>
      </c>
      <c r="T14" s="169">
        <f t="shared" si="0"/>
        <v>0</v>
      </c>
      <c r="U14" s="170">
        <f t="shared" si="1"/>
        <v>0</v>
      </c>
      <c r="V14" s="170"/>
      <c r="W14" s="102" t="s">
        <v>99</v>
      </c>
      <c r="X14" s="171"/>
      <c r="Y14" s="120"/>
      <c r="Z14" s="131"/>
      <c r="AB14" s="132"/>
      <c r="AC14" s="133"/>
      <c r="AD14" s="133"/>
      <c r="AE14" s="133"/>
      <c r="AF14" s="133"/>
      <c r="AG14" s="133"/>
    </row>
    <row r="15" spans="1:33" s="47" customFormat="1" ht="117" customHeight="1">
      <c r="A15" s="160" t="s">
        <v>133</v>
      </c>
      <c r="B15" s="163" t="s">
        <v>26</v>
      </c>
      <c r="C15" s="155" t="s">
        <v>128</v>
      </c>
      <c r="D15" s="156" t="s">
        <v>129</v>
      </c>
      <c r="E15" s="157" t="s">
        <v>130</v>
      </c>
      <c r="F15" s="158" t="s">
        <v>131</v>
      </c>
      <c r="G15" s="159" t="s">
        <v>100</v>
      </c>
      <c r="H15" s="160">
        <v>0</v>
      </c>
      <c r="I15" s="161">
        <v>470000000</v>
      </c>
      <c r="J15" s="162" t="s">
        <v>32</v>
      </c>
      <c r="K15" s="163" t="s">
        <v>104</v>
      </c>
      <c r="L15" s="164" t="s">
        <v>33</v>
      </c>
      <c r="M15" s="165" t="s">
        <v>28</v>
      </c>
      <c r="N15" s="163" t="s">
        <v>54</v>
      </c>
      <c r="O15" s="166" t="s">
        <v>29</v>
      </c>
      <c r="P15" s="164">
        <v>796</v>
      </c>
      <c r="Q15" s="167" t="s">
        <v>30</v>
      </c>
      <c r="R15" s="167" t="s">
        <v>134</v>
      </c>
      <c r="S15" s="168">
        <v>43750</v>
      </c>
      <c r="T15" s="169">
        <f t="shared" si="0"/>
        <v>262500</v>
      </c>
      <c r="U15" s="170">
        <f t="shared" si="1"/>
        <v>294000</v>
      </c>
      <c r="V15" s="170"/>
      <c r="W15" s="102" t="s">
        <v>99</v>
      </c>
      <c r="X15" s="171" t="s">
        <v>179</v>
      </c>
      <c r="Y15" s="120"/>
      <c r="Z15" s="131"/>
      <c r="AB15" s="132"/>
      <c r="AC15" s="133"/>
      <c r="AD15" s="133"/>
      <c r="AE15" s="133"/>
      <c r="AF15" s="133"/>
      <c r="AG15" s="133"/>
    </row>
    <row r="16" spans="1:33" s="47" customFormat="1" ht="55.5" customHeight="1">
      <c r="A16" s="160" t="s">
        <v>135</v>
      </c>
      <c r="B16" s="163" t="s">
        <v>26</v>
      </c>
      <c r="C16" s="155" t="s">
        <v>136</v>
      </c>
      <c r="D16" s="156" t="s">
        <v>137</v>
      </c>
      <c r="E16" s="157" t="s">
        <v>138</v>
      </c>
      <c r="F16" s="158" t="s">
        <v>139</v>
      </c>
      <c r="G16" s="159" t="s">
        <v>27</v>
      </c>
      <c r="H16" s="160">
        <v>0</v>
      </c>
      <c r="I16" s="161">
        <v>470000000</v>
      </c>
      <c r="J16" s="162" t="s">
        <v>32</v>
      </c>
      <c r="K16" s="163" t="s">
        <v>132</v>
      </c>
      <c r="L16" s="164" t="s">
        <v>33</v>
      </c>
      <c r="M16" s="165" t="s">
        <v>28</v>
      </c>
      <c r="N16" s="163" t="s">
        <v>54</v>
      </c>
      <c r="O16" s="166" t="s">
        <v>29</v>
      </c>
      <c r="P16" s="164">
        <v>796</v>
      </c>
      <c r="Q16" s="167" t="s">
        <v>30</v>
      </c>
      <c r="R16" s="167" t="s">
        <v>105</v>
      </c>
      <c r="S16" s="168">
        <v>24020</v>
      </c>
      <c r="T16" s="169">
        <f t="shared" si="0"/>
        <v>0</v>
      </c>
      <c r="U16" s="170">
        <f t="shared" si="1"/>
        <v>0</v>
      </c>
      <c r="V16" s="170"/>
      <c r="W16" s="102" t="s">
        <v>99</v>
      </c>
      <c r="X16" s="171"/>
      <c r="Y16" s="120"/>
      <c r="Z16" s="131"/>
      <c r="AB16" s="132"/>
      <c r="AC16" s="133"/>
      <c r="AD16" s="133"/>
      <c r="AE16" s="133"/>
      <c r="AF16" s="133"/>
      <c r="AG16" s="133"/>
    </row>
    <row r="17" spans="1:33" s="47" customFormat="1" ht="49.5" customHeight="1">
      <c r="A17" s="160" t="s">
        <v>140</v>
      </c>
      <c r="B17" s="163" t="s">
        <v>26</v>
      </c>
      <c r="C17" s="155" t="s">
        <v>136</v>
      </c>
      <c r="D17" s="156" t="s">
        <v>137</v>
      </c>
      <c r="E17" s="157" t="s">
        <v>138</v>
      </c>
      <c r="F17" s="158" t="s">
        <v>139</v>
      </c>
      <c r="G17" s="159" t="s">
        <v>100</v>
      </c>
      <c r="H17" s="160">
        <v>0</v>
      </c>
      <c r="I17" s="161">
        <v>470000000</v>
      </c>
      <c r="J17" s="162" t="s">
        <v>32</v>
      </c>
      <c r="K17" s="163" t="s">
        <v>104</v>
      </c>
      <c r="L17" s="164" t="s">
        <v>33</v>
      </c>
      <c r="M17" s="165" t="s">
        <v>28</v>
      </c>
      <c r="N17" s="163" t="s">
        <v>54</v>
      </c>
      <c r="O17" s="166" t="s">
        <v>29</v>
      </c>
      <c r="P17" s="164">
        <v>796</v>
      </c>
      <c r="Q17" s="167" t="s">
        <v>30</v>
      </c>
      <c r="R17" s="167">
        <v>1</v>
      </c>
      <c r="S17" s="168">
        <v>24020</v>
      </c>
      <c r="T17" s="169">
        <f t="shared" si="0"/>
        <v>24020</v>
      </c>
      <c r="U17" s="170">
        <f t="shared" si="1"/>
        <v>26902.4</v>
      </c>
      <c r="V17" s="170"/>
      <c r="W17" s="102" t="s">
        <v>99</v>
      </c>
      <c r="X17" s="171" t="s">
        <v>179</v>
      </c>
      <c r="Y17" s="120"/>
      <c r="Z17" s="131"/>
      <c r="AB17" s="132"/>
      <c r="AC17" s="133"/>
      <c r="AD17" s="133"/>
      <c r="AE17" s="133"/>
      <c r="AF17" s="133"/>
      <c r="AG17" s="133"/>
    </row>
    <row r="18" spans="1:33" s="47" customFormat="1" ht="94.5" customHeight="1">
      <c r="A18" s="160" t="s">
        <v>141</v>
      </c>
      <c r="B18" s="163" t="s">
        <v>26</v>
      </c>
      <c r="C18" s="155" t="s">
        <v>142</v>
      </c>
      <c r="D18" s="156" t="s">
        <v>143</v>
      </c>
      <c r="E18" s="157" t="s">
        <v>144</v>
      </c>
      <c r="F18" s="158" t="s">
        <v>145</v>
      </c>
      <c r="G18" s="159" t="s">
        <v>27</v>
      </c>
      <c r="H18" s="160">
        <v>0</v>
      </c>
      <c r="I18" s="161">
        <v>470000000</v>
      </c>
      <c r="J18" s="162" t="s">
        <v>32</v>
      </c>
      <c r="K18" s="163" t="s">
        <v>132</v>
      </c>
      <c r="L18" s="164" t="s">
        <v>33</v>
      </c>
      <c r="M18" s="165" t="s">
        <v>28</v>
      </c>
      <c r="N18" s="163" t="s">
        <v>54</v>
      </c>
      <c r="O18" s="166" t="s">
        <v>29</v>
      </c>
      <c r="P18" s="164">
        <v>796</v>
      </c>
      <c r="Q18" s="167" t="s">
        <v>30</v>
      </c>
      <c r="R18" s="167" t="s">
        <v>105</v>
      </c>
      <c r="S18" s="168">
        <v>196430</v>
      </c>
      <c r="T18" s="169">
        <f t="shared" si="0"/>
        <v>0</v>
      </c>
      <c r="U18" s="170">
        <f t="shared" si="1"/>
        <v>0</v>
      </c>
      <c r="V18" s="170"/>
      <c r="W18" s="102" t="s">
        <v>99</v>
      </c>
      <c r="X18" s="171"/>
      <c r="Y18" s="120"/>
      <c r="Z18" s="131"/>
      <c r="AB18" s="132"/>
      <c r="AC18" s="133"/>
      <c r="AD18" s="133"/>
      <c r="AE18" s="133"/>
      <c r="AF18" s="133"/>
      <c r="AG18" s="133"/>
    </row>
    <row r="19" spans="1:33" s="47" customFormat="1" ht="116.25" customHeight="1">
      <c r="A19" s="160" t="s">
        <v>146</v>
      </c>
      <c r="B19" s="163" t="s">
        <v>26</v>
      </c>
      <c r="C19" s="155" t="s">
        <v>142</v>
      </c>
      <c r="D19" s="156" t="s">
        <v>143</v>
      </c>
      <c r="E19" s="157" t="s">
        <v>144</v>
      </c>
      <c r="F19" s="158" t="s">
        <v>145</v>
      </c>
      <c r="G19" s="159" t="s">
        <v>100</v>
      </c>
      <c r="H19" s="160">
        <v>0</v>
      </c>
      <c r="I19" s="161">
        <v>470000000</v>
      </c>
      <c r="J19" s="162" t="s">
        <v>32</v>
      </c>
      <c r="K19" s="163" t="s">
        <v>104</v>
      </c>
      <c r="L19" s="164" t="s">
        <v>33</v>
      </c>
      <c r="M19" s="165" t="s">
        <v>28</v>
      </c>
      <c r="N19" s="163" t="s">
        <v>54</v>
      </c>
      <c r="O19" s="166" t="s">
        <v>29</v>
      </c>
      <c r="P19" s="164">
        <v>796</v>
      </c>
      <c r="Q19" s="167" t="s">
        <v>30</v>
      </c>
      <c r="R19" s="167">
        <v>1</v>
      </c>
      <c r="S19" s="168">
        <v>196430</v>
      </c>
      <c r="T19" s="169">
        <f t="shared" si="0"/>
        <v>196430</v>
      </c>
      <c r="U19" s="170">
        <f t="shared" si="1"/>
        <v>220001.60000000003</v>
      </c>
      <c r="V19" s="170"/>
      <c r="W19" s="102" t="s">
        <v>99</v>
      </c>
      <c r="X19" s="171" t="s">
        <v>179</v>
      </c>
      <c r="Y19" s="120"/>
      <c r="Z19" s="131"/>
      <c r="AB19" s="132"/>
      <c r="AC19" s="133"/>
      <c r="AD19" s="133"/>
      <c r="AE19" s="133"/>
      <c r="AF19" s="133"/>
      <c r="AG19" s="133"/>
    </row>
    <row r="20" spans="1:33" s="47" customFormat="1" ht="103.5" customHeight="1">
      <c r="A20" s="160" t="s">
        <v>147</v>
      </c>
      <c r="B20" s="163" t="s">
        <v>26</v>
      </c>
      <c r="C20" s="155" t="s">
        <v>148</v>
      </c>
      <c r="D20" s="156" t="s">
        <v>149</v>
      </c>
      <c r="E20" s="157" t="s">
        <v>150</v>
      </c>
      <c r="F20" s="158" t="s">
        <v>151</v>
      </c>
      <c r="G20" s="159" t="s">
        <v>27</v>
      </c>
      <c r="H20" s="160">
        <v>0</v>
      </c>
      <c r="I20" s="161">
        <v>470000000</v>
      </c>
      <c r="J20" s="162" t="s">
        <v>32</v>
      </c>
      <c r="K20" s="163" t="s">
        <v>132</v>
      </c>
      <c r="L20" s="164" t="s">
        <v>33</v>
      </c>
      <c r="M20" s="165" t="s">
        <v>28</v>
      </c>
      <c r="N20" s="163" t="s">
        <v>54</v>
      </c>
      <c r="O20" s="166" t="s">
        <v>29</v>
      </c>
      <c r="P20" s="164">
        <v>839</v>
      </c>
      <c r="Q20" s="167" t="s">
        <v>152</v>
      </c>
      <c r="R20" s="167" t="s">
        <v>105</v>
      </c>
      <c r="S20" s="168">
        <v>152680</v>
      </c>
      <c r="T20" s="169">
        <f t="shared" si="0"/>
        <v>0</v>
      </c>
      <c r="U20" s="170">
        <f t="shared" si="1"/>
        <v>0</v>
      </c>
      <c r="V20" s="170"/>
      <c r="W20" s="102" t="s">
        <v>99</v>
      </c>
      <c r="X20" s="171"/>
      <c r="Y20" s="120"/>
      <c r="Z20" s="131"/>
      <c r="AB20" s="132"/>
      <c r="AC20" s="133"/>
      <c r="AD20" s="133"/>
      <c r="AE20" s="133"/>
      <c r="AF20" s="133"/>
      <c r="AG20" s="133"/>
    </row>
    <row r="21" spans="1:33" s="47" customFormat="1" ht="104.25" customHeight="1">
      <c r="A21" s="160" t="s">
        <v>153</v>
      </c>
      <c r="B21" s="163" t="s">
        <v>26</v>
      </c>
      <c r="C21" s="155" t="s">
        <v>148</v>
      </c>
      <c r="D21" s="156" t="s">
        <v>149</v>
      </c>
      <c r="E21" s="157" t="s">
        <v>150</v>
      </c>
      <c r="F21" s="158" t="s">
        <v>151</v>
      </c>
      <c r="G21" s="159" t="s">
        <v>100</v>
      </c>
      <c r="H21" s="160">
        <v>0</v>
      </c>
      <c r="I21" s="161">
        <v>470000000</v>
      </c>
      <c r="J21" s="162" t="s">
        <v>32</v>
      </c>
      <c r="K21" s="163" t="s">
        <v>104</v>
      </c>
      <c r="L21" s="164" t="s">
        <v>33</v>
      </c>
      <c r="M21" s="165" t="s">
        <v>28</v>
      </c>
      <c r="N21" s="163" t="s">
        <v>54</v>
      </c>
      <c r="O21" s="166" t="s">
        <v>29</v>
      </c>
      <c r="P21" s="164">
        <v>839</v>
      </c>
      <c r="Q21" s="167" t="s">
        <v>152</v>
      </c>
      <c r="R21" s="167">
        <v>1</v>
      </c>
      <c r="S21" s="168">
        <v>152680</v>
      </c>
      <c r="T21" s="169">
        <f t="shared" si="0"/>
        <v>152680</v>
      </c>
      <c r="U21" s="170">
        <f t="shared" si="1"/>
        <v>171001.6</v>
      </c>
      <c r="V21" s="170"/>
      <c r="W21" s="102" t="s">
        <v>99</v>
      </c>
      <c r="X21" s="171" t="s">
        <v>179</v>
      </c>
      <c r="Y21" s="120"/>
      <c r="Z21" s="131"/>
      <c r="AB21" s="132"/>
      <c r="AC21" s="133"/>
      <c r="AD21" s="133"/>
      <c r="AE21" s="133"/>
      <c r="AF21" s="133"/>
      <c r="AG21" s="133"/>
    </row>
    <row r="22" spans="1:33" s="47" customFormat="1" ht="68.25" customHeight="1">
      <c r="A22" s="160" t="s">
        <v>154</v>
      </c>
      <c r="B22" s="163" t="s">
        <v>26</v>
      </c>
      <c r="C22" s="155" t="s">
        <v>128</v>
      </c>
      <c r="D22" s="156" t="s">
        <v>129</v>
      </c>
      <c r="E22" s="157" t="s">
        <v>130</v>
      </c>
      <c r="F22" s="158" t="s">
        <v>155</v>
      </c>
      <c r="G22" s="159" t="s">
        <v>27</v>
      </c>
      <c r="H22" s="160">
        <v>0</v>
      </c>
      <c r="I22" s="161">
        <v>470000000</v>
      </c>
      <c r="J22" s="162" t="s">
        <v>32</v>
      </c>
      <c r="K22" s="163" t="s">
        <v>132</v>
      </c>
      <c r="L22" s="164" t="s">
        <v>33</v>
      </c>
      <c r="M22" s="165" t="s">
        <v>28</v>
      </c>
      <c r="N22" s="163" t="s">
        <v>54</v>
      </c>
      <c r="O22" s="166" t="s">
        <v>29</v>
      </c>
      <c r="P22" s="164">
        <v>796</v>
      </c>
      <c r="Q22" s="167" t="s">
        <v>30</v>
      </c>
      <c r="R22" s="167" t="s">
        <v>105</v>
      </c>
      <c r="S22" s="168">
        <v>708000</v>
      </c>
      <c r="T22" s="169">
        <f t="shared" si="0"/>
        <v>0</v>
      </c>
      <c r="U22" s="170">
        <f t="shared" si="1"/>
        <v>0</v>
      </c>
      <c r="V22" s="170"/>
      <c r="W22" s="102" t="s">
        <v>99</v>
      </c>
      <c r="X22" s="171"/>
      <c r="Y22" s="120"/>
      <c r="Z22" s="131"/>
      <c r="AB22" s="132"/>
      <c r="AC22" s="133"/>
      <c r="AD22" s="133"/>
      <c r="AE22" s="133"/>
      <c r="AF22" s="133"/>
      <c r="AG22" s="133"/>
    </row>
    <row r="23" spans="1:33" s="47" customFormat="1" ht="54.75" customHeight="1">
      <c r="A23" s="160" t="s">
        <v>156</v>
      </c>
      <c r="B23" s="163" t="s">
        <v>26</v>
      </c>
      <c r="C23" s="155" t="s">
        <v>128</v>
      </c>
      <c r="D23" s="156" t="s">
        <v>129</v>
      </c>
      <c r="E23" s="157" t="s">
        <v>130</v>
      </c>
      <c r="F23" s="158" t="s">
        <v>155</v>
      </c>
      <c r="G23" s="159" t="s">
        <v>100</v>
      </c>
      <c r="H23" s="160">
        <v>0</v>
      </c>
      <c r="I23" s="161">
        <v>470000000</v>
      </c>
      <c r="J23" s="162" t="s">
        <v>32</v>
      </c>
      <c r="K23" s="163" t="s">
        <v>157</v>
      </c>
      <c r="L23" s="164" t="s">
        <v>33</v>
      </c>
      <c r="M23" s="165" t="s">
        <v>28</v>
      </c>
      <c r="N23" s="163" t="s">
        <v>54</v>
      </c>
      <c r="O23" s="166" t="s">
        <v>29</v>
      </c>
      <c r="P23" s="164">
        <v>796</v>
      </c>
      <c r="Q23" s="167" t="s">
        <v>30</v>
      </c>
      <c r="R23" s="167">
        <v>1</v>
      </c>
      <c r="S23" s="168">
        <v>708000</v>
      </c>
      <c r="T23" s="169">
        <f t="shared" si="0"/>
        <v>708000</v>
      </c>
      <c r="U23" s="170">
        <f t="shared" si="1"/>
        <v>792960.0000000001</v>
      </c>
      <c r="V23" s="170"/>
      <c r="W23" s="102" t="s">
        <v>99</v>
      </c>
      <c r="X23" s="171" t="s">
        <v>179</v>
      </c>
      <c r="Y23" s="120"/>
      <c r="Z23" s="131"/>
      <c r="AB23" s="132"/>
      <c r="AC23" s="133"/>
      <c r="AD23" s="133"/>
      <c r="AE23" s="133"/>
      <c r="AF23" s="133"/>
      <c r="AG23" s="133"/>
    </row>
    <row r="24" spans="1:33" s="47" customFormat="1" ht="82.5" customHeight="1">
      <c r="A24" s="160" t="s">
        <v>158</v>
      </c>
      <c r="B24" s="163" t="s">
        <v>26</v>
      </c>
      <c r="C24" s="155" t="s">
        <v>128</v>
      </c>
      <c r="D24" s="156" t="s">
        <v>129</v>
      </c>
      <c r="E24" s="157" t="s">
        <v>130</v>
      </c>
      <c r="F24" s="158" t="s">
        <v>159</v>
      </c>
      <c r="G24" s="159" t="s">
        <v>27</v>
      </c>
      <c r="H24" s="160">
        <v>0</v>
      </c>
      <c r="I24" s="161">
        <v>470000000</v>
      </c>
      <c r="J24" s="162" t="s">
        <v>32</v>
      </c>
      <c r="K24" s="163" t="s">
        <v>132</v>
      </c>
      <c r="L24" s="164" t="s">
        <v>33</v>
      </c>
      <c r="M24" s="165" t="s">
        <v>28</v>
      </c>
      <c r="N24" s="163" t="s">
        <v>54</v>
      </c>
      <c r="O24" s="166" t="s">
        <v>29</v>
      </c>
      <c r="P24" s="164">
        <v>796</v>
      </c>
      <c r="Q24" s="167" t="s">
        <v>30</v>
      </c>
      <c r="R24" s="167" t="s">
        <v>105</v>
      </c>
      <c r="S24" s="168">
        <v>40200</v>
      </c>
      <c r="T24" s="169">
        <v>0</v>
      </c>
      <c r="U24" s="170">
        <f t="shared" si="1"/>
        <v>0</v>
      </c>
      <c r="V24" s="170"/>
      <c r="W24" s="102" t="s">
        <v>99</v>
      </c>
      <c r="X24" s="171"/>
      <c r="Y24" s="120"/>
      <c r="Z24" s="131"/>
      <c r="AB24" s="132"/>
      <c r="AC24" s="133"/>
      <c r="AD24" s="133"/>
      <c r="AE24" s="133"/>
      <c r="AF24" s="133"/>
      <c r="AG24" s="133"/>
    </row>
    <row r="25" spans="1:33" s="47" customFormat="1" ht="82.5" customHeight="1">
      <c r="A25" s="160" t="s">
        <v>160</v>
      </c>
      <c r="B25" s="163" t="s">
        <v>26</v>
      </c>
      <c r="C25" s="155" t="s">
        <v>128</v>
      </c>
      <c r="D25" s="156" t="s">
        <v>129</v>
      </c>
      <c r="E25" s="157" t="s">
        <v>130</v>
      </c>
      <c r="F25" s="158" t="s">
        <v>159</v>
      </c>
      <c r="G25" s="159" t="s">
        <v>100</v>
      </c>
      <c r="H25" s="160">
        <v>0</v>
      </c>
      <c r="I25" s="161">
        <v>470000000</v>
      </c>
      <c r="J25" s="162" t="s">
        <v>32</v>
      </c>
      <c r="K25" s="163" t="s">
        <v>157</v>
      </c>
      <c r="L25" s="164" t="s">
        <v>33</v>
      </c>
      <c r="M25" s="165" t="s">
        <v>28</v>
      </c>
      <c r="N25" s="163" t="s">
        <v>54</v>
      </c>
      <c r="O25" s="166" t="s">
        <v>29</v>
      </c>
      <c r="P25" s="164">
        <v>796</v>
      </c>
      <c r="Q25" s="167" t="s">
        <v>30</v>
      </c>
      <c r="R25" s="167">
        <v>1</v>
      </c>
      <c r="S25" s="168">
        <v>40200</v>
      </c>
      <c r="T25" s="169">
        <f>S25*R25</f>
        <v>40200</v>
      </c>
      <c r="U25" s="170">
        <f t="shared" si="1"/>
        <v>45024.00000000001</v>
      </c>
      <c r="V25" s="170"/>
      <c r="W25" s="102" t="s">
        <v>99</v>
      </c>
      <c r="X25" s="171" t="s">
        <v>179</v>
      </c>
      <c r="Y25" s="120"/>
      <c r="Z25" s="131"/>
      <c r="AB25" s="132"/>
      <c r="AC25" s="133"/>
      <c r="AD25" s="133"/>
      <c r="AE25" s="133"/>
      <c r="AF25" s="133"/>
      <c r="AG25" s="133"/>
    </row>
    <row r="26" spans="1:33" s="47" customFormat="1" ht="67.5" customHeight="1">
      <c r="A26" s="160" t="s">
        <v>161</v>
      </c>
      <c r="B26" s="163" t="s">
        <v>26</v>
      </c>
      <c r="C26" s="155" t="s">
        <v>128</v>
      </c>
      <c r="D26" s="156" t="s">
        <v>129</v>
      </c>
      <c r="E26" s="157" t="s">
        <v>130</v>
      </c>
      <c r="F26" s="158" t="s">
        <v>162</v>
      </c>
      <c r="G26" s="159" t="s">
        <v>27</v>
      </c>
      <c r="H26" s="160">
        <v>0</v>
      </c>
      <c r="I26" s="161">
        <v>470000000</v>
      </c>
      <c r="J26" s="162" t="s">
        <v>32</v>
      </c>
      <c r="K26" s="163" t="s">
        <v>132</v>
      </c>
      <c r="L26" s="164" t="s">
        <v>33</v>
      </c>
      <c r="M26" s="165" t="s">
        <v>28</v>
      </c>
      <c r="N26" s="163" t="s">
        <v>54</v>
      </c>
      <c r="O26" s="166" t="s">
        <v>29</v>
      </c>
      <c r="P26" s="164">
        <v>796</v>
      </c>
      <c r="Q26" s="167" t="s">
        <v>30</v>
      </c>
      <c r="R26" s="167" t="s">
        <v>105</v>
      </c>
      <c r="S26" s="168">
        <v>215000</v>
      </c>
      <c r="T26" s="169">
        <f>S26*R26</f>
        <v>0</v>
      </c>
      <c r="U26" s="170">
        <f t="shared" si="1"/>
        <v>0</v>
      </c>
      <c r="V26" s="170"/>
      <c r="W26" s="102" t="s">
        <v>99</v>
      </c>
      <c r="X26" s="171"/>
      <c r="Y26" s="120"/>
      <c r="Z26" s="131"/>
      <c r="AB26" s="132"/>
      <c r="AC26" s="133"/>
      <c r="AD26" s="133"/>
      <c r="AE26" s="133"/>
      <c r="AF26" s="133"/>
      <c r="AG26" s="133"/>
    </row>
    <row r="27" spans="1:33" s="47" customFormat="1" ht="67.5" customHeight="1">
      <c r="A27" s="160" t="s">
        <v>163</v>
      </c>
      <c r="B27" s="163" t="s">
        <v>26</v>
      </c>
      <c r="C27" s="155" t="s">
        <v>128</v>
      </c>
      <c r="D27" s="156" t="s">
        <v>129</v>
      </c>
      <c r="E27" s="157" t="s">
        <v>130</v>
      </c>
      <c r="F27" s="158" t="s">
        <v>162</v>
      </c>
      <c r="G27" s="159" t="s">
        <v>100</v>
      </c>
      <c r="H27" s="160">
        <v>0</v>
      </c>
      <c r="I27" s="161">
        <v>470000000</v>
      </c>
      <c r="J27" s="162" t="s">
        <v>32</v>
      </c>
      <c r="K27" s="163" t="s">
        <v>157</v>
      </c>
      <c r="L27" s="164" t="s">
        <v>33</v>
      </c>
      <c r="M27" s="165" t="s">
        <v>28</v>
      </c>
      <c r="N27" s="163" t="s">
        <v>54</v>
      </c>
      <c r="O27" s="166" t="s">
        <v>29</v>
      </c>
      <c r="P27" s="164">
        <v>796</v>
      </c>
      <c r="Q27" s="167" t="s">
        <v>30</v>
      </c>
      <c r="R27" s="167">
        <v>2</v>
      </c>
      <c r="S27" s="168">
        <v>215000</v>
      </c>
      <c r="T27" s="169">
        <f>S27*R27</f>
        <v>430000</v>
      </c>
      <c r="U27" s="170">
        <f t="shared" si="1"/>
        <v>481600.00000000006</v>
      </c>
      <c r="V27" s="170"/>
      <c r="W27" s="102" t="s">
        <v>99</v>
      </c>
      <c r="X27" s="171" t="s">
        <v>179</v>
      </c>
      <c r="Y27" s="120"/>
      <c r="Z27" s="131"/>
      <c r="AB27" s="132"/>
      <c r="AC27" s="133"/>
      <c r="AD27" s="133"/>
      <c r="AE27" s="133"/>
      <c r="AF27" s="133"/>
      <c r="AG27" s="133"/>
    </row>
    <row r="28" spans="1:33" s="47" customFormat="1" ht="71.25" customHeight="1">
      <c r="A28" s="160" t="s">
        <v>164</v>
      </c>
      <c r="B28" s="163" t="s">
        <v>26</v>
      </c>
      <c r="C28" s="155" t="s">
        <v>165</v>
      </c>
      <c r="D28" s="156" t="s">
        <v>166</v>
      </c>
      <c r="E28" s="157" t="s">
        <v>167</v>
      </c>
      <c r="F28" s="158" t="s">
        <v>168</v>
      </c>
      <c r="G28" s="159" t="s">
        <v>100</v>
      </c>
      <c r="H28" s="160">
        <v>0</v>
      </c>
      <c r="I28" s="161">
        <v>470000000</v>
      </c>
      <c r="J28" s="162" t="s">
        <v>32</v>
      </c>
      <c r="K28" s="163" t="s">
        <v>132</v>
      </c>
      <c r="L28" s="164" t="s">
        <v>33</v>
      </c>
      <c r="M28" s="165" t="s">
        <v>28</v>
      </c>
      <c r="N28" s="163" t="s">
        <v>54</v>
      </c>
      <c r="O28" s="166" t="s">
        <v>29</v>
      </c>
      <c r="P28" s="164">
        <v>796</v>
      </c>
      <c r="Q28" s="167" t="s">
        <v>30</v>
      </c>
      <c r="R28" s="167" t="s">
        <v>105</v>
      </c>
      <c r="S28" s="168">
        <v>29979000</v>
      </c>
      <c r="T28" s="169">
        <v>0</v>
      </c>
      <c r="U28" s="170">
        <f t="shared" si="1"/>
        <v>0</v>
      </c>
      <c r="V28" s="170"/>
      <c r="W28" s="102" t="s">
        <v>99</v>
      </c>
      <c r="X28" s="171"/>
      <c r="Y28" s="120"/>
      <c r="Z28" s="131"/>
      <c r="AB28" s="132"/>
      <c r="AC28" s="133"/>
      <c r="AD28" s="133"/>
      <c r="AE28" s="133"/>
      <c r="AF28" s="133"/>
      <c r="AG28" s="133"/>
    </row>
    <row r="29" spans="1:33" s="47" customFormat="1" ht="70.5" customHeight="1">
      <c r="A29" s="160" t="s">
        <v>169</v>
      </c>
      <c r="B29" s="160" t="s">
        <v>26</v>
      </c>
      <c r="C29" s="155" t="s">
        <v>165</v>
      </c>
      <c r="D29" s="156" t="s">
        <v>166</v>
      </c>
      <c r="E29" s="157" t="s">
        <v>167</v>
      </c>
      <c r="F29" s="158" t="s">
        <v>168</v>
      </c>
      <c r="G29" s="159" t="s">
        <v>180</v>
      </c>
      <c r="H29" s="160">
        <v>0</v>
      </c>
      <c r="I29" s="161">
        <v>470000000</v>
      </c>
      <c r="J29" s="162" t="s">
        <v>32</v>
      </c>
      <c r="K29" s="163" t="s">
        <v>157</v>
      </c>
      <c r="L29" s="164" t="s">
        <v>33</v>
      </c>
      <c r="M29" s="165" t="s">
        <v>28</v>
      </c>
      <c r="N29" s="163" t="s">
        <v>54</v>
      </c>
      <c r="O29" s="166" t="s">
        <v>29</v>
      </c>
      <c r="P29" s="164">
        <v>796</v>
      </c>
      <c r="Q29" s="167" t="s">
        <v>30</v>
      </c>
      <c r="R29" s="167">
        <v>1</v>
      </c>
      <c r="S29" s="168">
        <v>29979000</v>
      </c>
      <c r="T29" s="169">
        <f>S29*R29</f>
        <v>29979000</v>
      </c>
      <c r="U29" s="170">
        <f t="shared" si="1"/>
        <v>33576480</v>
      </c>
      <c r="V29" s="170"/>
      <c r="W29" s="102" t="s">
        <v>99</v>
      </c>
      <c r="X29" s="171" t="s">
        <v>179</v>
      </c>
      <c r="Y29" s="120"/>
      <c r="Z29" s="131"/>
      <c r="AB29" s="132"/>
      <c r="AC29" s="133"/>
      <c r="AD29" s="133"/>
      <c r="AE29" s="133"/>
      <c r="AF29" s="133"/>
      <c r="AG29" s="133"/>
    </row>
    <row r="30" spans="1:33" s="47" customFormat="1" ht="82.5" customHeight="1">
      <c r="A30" s="160" t="s">
        <v>170</v>
      </c>
      <c r="B30" s="163" t="s">
        <v>26</v>
      </c>
      <c r="C30" s="155" t="s">
        <v>165</v>
      </c>
      <c r="D30" s="156" t="s">
        <v>166</v>
      </c>
      <c r="E30" s="157" t="s">
        <v>167</v>
      </c>
      <c r="F30" s="158" t="s">
        <v>171</v>
      </c>
      <c r="G30" s="159" t="s">
        <v>100</v>
      </c>
      <c r="H30" s="160">
        <v>0</v>
      </c>
      <c r="I30" s="161">
        <v>470000000</v>
      </c>
      <c r="J30" s="162" t="s">
        <v>32</v>
      </c>
      <c r="K30" s="163" t="s">
        <v>132</v>
      </c>
      <c r="L30" s="164" t="s">
        <v>33</v>
      </c>
      <c r="M30" s="165" t="s">
        <v>28</v>
      </c>
      <c r="N30" s="163" t="s">
        <v>54</v>
      </c>
      <c r="O30" s="166" t="s">
        <v>29</v>
      </c>
      <c r="P30" s="164">
        <v>796</v>
      </c>
      <c r="Q30" s="167" t="s">
        <v>30</v>
      </c>
      <c r="R30" s="167" t="s">
        <v>105</v>
      </c>
      <c r="S30" s="168">
        <v>3400000</v>
      </c>
      <c r="T30" s="169">
        <v>0</v>
      </c>
      <c r="U30" s="170">
        <f t="shared" si="1"/>
        <v>0</v>
      </c>
      <c r="V30" s="170"/>
      <c r="W30" s="102" t="s">
        <v>99</v>
      </c>
      <c r="X30" s="171"/>
      <c r="Y30" s="120"/>
      <c r="Z30" s="131"/>
      <c r="AB30" s="132"/>
      <c r="AC30" s="133"/>
      <c r="AD30" s="133"/>
      <c r="AE30" s="133"/>
      <c r="AF30" s="133"/>
      <c r="AG30" s="133"/>
    </row>
    <row r="31" spans="1:33" s="47" customFormat="1" ht="82.5" customHeight="1">
      <c r="A31" s="160" t="s">
        <v>172</v>
      </c>
      <c r="B31" s="163" t="s">
        <v>26</v>
      </c>
      <c r="C31" s="155" t="s">
        <v>165</v>
      </c>
      <c r="D31" s="156" t="s">
        <v>166</v>
      </c>
      <c r="E31" s="157" t="s">
        <v>167</v>
      </c>
      <c r="F31" s="158" t="s">
        <v>171</v>
      </c>
      <c r="G31" s="159" t="s">
        <v>180</v>
      </c>
      <c r="H31" s="160">
        <v>0</v>
      </c>
      <c r="I31" s="161">
        <v>470000000</v>
      </c>
      <c r="J31" s="162" t="s">
        <v>32</v>
      </c>
      <c r="K31" s="163" t="s">
        <v>157</v>
      </c>
      <c r="L31" s="164" t="s">
        <v>33</v>
      </c>
      <c r="M31" s="165" t="s">
        <v>28</v>
      </c>
      <c r="N31" s="163" t="s">
        <v>54</v>
      </c>
      <c r="O31" s="166" t="s">
        <v>29</v>
      </c>
      <c r="P31" s="164">
        <v>796</v>
      </c>
      <c r="Q31" s="167" t="s">
        <v>30</v>
      </c>
      <c r="R31" s="167">
        <v>2</v>
      </c>
      <c r="S31" s="168">
        <v>3400000</v>
      </c>
      <c r="T31" s="169">
        <f>S31*R31</f>
        <v>6800000</v>
      </c>
      <c r="U31" s="170">
        <f t="shared" si="1"/>
        <v>7616000.000000001</v>
      </c>
      <c r="V31" s="170"/>
      <c r="W31" s="102" t="s">
        <v>99</v>
      </c>
      <c r="X31" s="171" t="s">
        <v>179</v>
      </c>
      <c r="Y31" s="120"/>
      <c r="Z31" s="131"/>
      <c r="AB31" s="132"/>
      <c r="AC31" s="133"/>
      <c r="AD31" s="133"/>
      <c r="AE31" s="133"/>
      <c r="AF31" s="133"/>
      <c r="AG31" s="133"/>
    </row>
    <row r="32" spans="1:33" s="47" customFormat="1" ht="82.5" customHeight="1">
      <c r="A32" s="160" t="s">
        <v>173</v>
      </c>
      <c r="B32" s="163" t="s">
        <v>26</v>
      </c>
      <c r="C32" s="155" t="s">
        <v>174</v>
      </c>
      <c r="D32" s="156" t="s">
        <v>166</v>
      </c>
      <c r="E32" s="157" t="s">
        <v>175</v>
      </c>
      <c r="F32" s="158" t="s">
        <v>176</v>
      </c>
      <c r="G32" s="159" t="s">
        <v>27</v>
      </c>
      <c r="H32" s="160">
        <v>0</v>
      </c>
      <c r="I32" s="161">
        <v>470000000</v>
      </c>
      <c r="J32" s="162" t="s">
        <v>32</v>
      </c>
      <c r="K32" s="163" t="s">
        <v>132</v>
      </c>
      <c r="L32" s="164" t="s">
        <v>33</v>
      </c>
      <c r="M32" s="165" t="s">
        <v>28</v>
      </c>
      <c r="N32" s="163" t="s">
        <v>54</v>
      </c>
      <c r="O32" s="166" t="s">
        <v>29</v>
      </c>
      <c r="P32" s="164">
        <v>796</v>
      </c>
      <c r="Q32" s="167" t="s">
        <v>30</v>
      </c>
      <c r="R32" s="167" t="s">
        <v>105</v>
      </c>
      <c r="S32" s="168">
        <v>2000000</v>
      </c>
      <c r="T32" s="169">
        <v>0</v>
      </c>
      <c r="U32" s="170">
        <f t="shared" si="1"/>
        <v>0</v>
      </c>
      <c r="V32" s="170"/>
      <c r="W32" s="102" t="s">
        <v>99</v>
      </c>
      <c r="X32" s="171"/>
      <c r="Y32" s="120"/>
      <c r="Z32" s="131"/>
      <c r="AB32" s="132"/>
      <c r="AC32" s="133"/>
      <c r="AD32" s="133"/>
      <c r="AE32" s="133"/>
      <c r="AF32" s="133"/>
      <c r="AG32" s="133"/>
    </row>
    <row r="33" spans="1:33" s="47" customFormat="1" ht="82.5" customHeight="1">
      <c r="A33" s="160" t="s">
        <v>177</v>
      </c>
      <c r="B33" s="163" t="s">
        <v>26</v>
      </c>
      <c r="C33" s="155" t="s">
        <v>174</v>
      </c>
      <c r="D33" s="156" t="s">
        <v>166</v>
      </c>
      <c r="E33" s="157" t="s">
        <v>175</v>
      </c>
      <c r="F33" s="158" t="s">
        <v>176</v>
      </c>
      <c r="G33" s="159" t="s">
        <v>100</v>
      </c>
      <c r="H33" s="160">
        <v>0</v>
      </c>
      <c r="I33" s="161">
        <v>470000000</v>
      </c>
      <c r="J33" s="162" t="s">
        <v>32</v>
      </c>
      <c r="K33" s="163" t="s">
        <v>102</v>
      </c>
      <c r="L33" s="164" t="s">
        <v>33</v>
      </c>
      <c r="M33" s="165" t="s">
        <v>28</v>
      </c>
      <c r="N33" s="163" t="s">
        <v>54</v>
      </c>
      <c r="O33" s="166" t="s">
        <v>29</v>
      </c>
      <c r="P33" s="164">
        <v>796</v>
      </c>
      <c r="Q33" s="167" t="s">
        <v>30</v>
      </c>
      <c r="R33" s="167" t="s">
        <v>178</v>
      </c>
      <c r="S33" s="168">
        <v>2000000</v>
      </c>
      <c r="T33" s="169">
        <f>S33*R33</f>
        <v>2000000</v>
      </c>
      <c r="U33" s="170">
        <f t="shared" si="1"/>
        <v>2240000</v>
      </c>
      <c r="V33" s="170"/>
      <c r="W33" s="102" t="s">
        <v>99</v>
      </c>
      <c r="X33" s="171" t="s">
        <v>179</v>
      </c>
      <c r="Y33" s="120"/>
      <c r="Z33" s="131"/>
      <c r="AB33" s="132"/>
      <c r="AC33" s="133"/>
      <c r="AD33" s="133"/>
      <c r="AE33" s="133"/>
      <c r="AF33" s="133"/>
      <c r="AG33" s="133"/>
    </row>
    <row r="34" spans="1:33" s="99" customFormat="1" ht="52.5" customHeight="1">
      <c r="A34" s="178" t="s">
        <v>109</v>
      </c>
      <c r="B34" s="179"/>
      <c r="C34" s="110"/>
      <c r="D34" s="111"/>
      <c r="E34" s="112"/>
      <c r="F34" s="106"/>
      <c r="G34" s="113"/>
      <c r="H34" s="103"/>
      <c r="I34" s="114"/>
      <c r="J34" s="104"/>
      <c r="K34" s="105"/>
      <c r="L34" s="108"/>
      <c r="M34" s="107"/>
      <c r="N34" s="105"/>
      <c r="O34" s="115"/>
      <c r="P34" s="108"/>
      <c r="Q34" s="116"/>
      <c r="R34" s="116"/>
      <c r="S34" s="117"/>
      <c r="T34" s="109"/>
      <c r="U34" s="118"/>
      <c r="V34" s="118"/>
      <c r="W34" s="119"/>
      <c r="X34" s="172"/>
      <c r="Y34" s="120"/>
      <c r="Z34" s="98"/>
      <c r="AB34" s="100"/>
      <c r="AC34" s="101"/>
      <c r="AD34" s="101"/>
      <c r="AE34" s="101"/>
      <c r="AF34" s="101"/>
      <c r="AG34" s="101"/>
    </row>
    <row r="35" spans="1:33" s="99" customFormat="1" ht="34.5" customHeight="1">
      <c r="A35" s="178" t="s">
        <v>25</v>
      </c>
      <c r="B35" s="180"/>
      <c r="C35" s="179"/>
      <c r="D35" s="111"/>
      <c r="E35" s="112"/>
      <c r="F35" s="106"/>
      <c r="G35" s="113"/>
      <c r="H35" s="103"/>
      <c r="I35" s="114"/>
      <c r="J35" s="104"/>
      <c r="K35" s="105"/>
      <c r="L35" s="108"/>
      <c r="M35" s="107"/>
      <c r="N35" s="105"/>
      <c r="O35" s="115"/>
      <c r="P35" s="108"/>
      <c r="Q35" s="116"/>
      <c r="R35" s="116"/>
      <c r="S35" s="117"/>
      <c r="T35" s="109">
        <v>260500</v>
      </c>
      <c r="U35" s="118">
        <f>T35*1.12</f>
        <v>291760</v>
      </c>
      <c r="V35" s="118"/>
      <c r="W35" s="119"/>
      <c r="X35" s="172"/>
      <c r="Y35" s="120"/>
      <c r="Z35" s="98"/>
      <c r="AB35" s="100"/>
      <c r="AC35" s="101"/>
      <c r="AD35" s="101"/>
      <c r="AE35" s="101"/>
      <c r="AF35" s="101"/>
      <c r="AG35" s="101"/>
    </row>
    <row r="36" spans="1:33" s="134" customFormat="1" ht="72" customHeight="1">
      <c r="A36" s="139" t="s">
        <v>119</v>
      </c>
      <c r="B36" s="145" t="s">
        <v>26</v>
      </c>
      <c r="C36" s="146" t="s">
        <v>120</v>
      </c>
      <c r="D36" s="147" t="s">
        <v>121</v>
      </c>
      <c r="E36" s="145" t="s">
        <v>121</v>
      </c>
      <c r="F36" s="148" t="s">
        <v>122</v>
      </c>
      <c r="G36" s="146" t="s">
        <v>27</v>
      </c>
      <c r="H36" s="146">
        <v>80</v>
      </c>
      <c r="I36" s="146">
        <v>470000000</v>
      </c>
      <c r="J36" s="149" t="s">
        <v>107</v>
      </c>
      <c r="K36" s="139" t="s">
        <v>104</v>
      </c>
      <c r="L36" s="149" t="s">
        <v>108</v>
      </c>
      <c r="M36" s="149"/>
      <c r="N36" s="145" t="s">
        <v>123</v>
      </c>
      <c r="O36" s="145" t="s">
        <v>29</v>
      </c>
      <c r="P36" s="150"/>
      <c r="Q36" s="146" t="s">
        <v>111</v>
      </c>
      <c r="R36" s="151"/>
      <c r="S36" s="152"/>
      <c r="T36" s="153">
        <v>0</v>
      </c>
      <c r="U36" s="142">
        <v>0</v>
      </c>
      <c r="V36" s="154"/>
      <c r="W36" s="121" t="s">
        <v>99</v>
      </c>
      <c r="X36" s="139"/>
      <c r="Y36" s="122"/>
      <c r="AB36" s="135"/>
      <c r="AC36" s="136"/>
      <c r="AD36" s="136"/>
      <c r="AE36" s="136"/>
      <c r="AF36" s="136"/>
      <c r="AG36" s="136"/>
    </row>
    <row r="37" spans="1:33" s="134" customFormat="1" ht="72" customHeight="1">
      <c r="A37" s="139" t="s">
        <v>124</v>
      </c>
      <c r="B37" s="145" t="s">
        <v>26</v>
      </c>
      <c r="C37" s="146" t="s">
        <v>120</v>
      </c>
      <c r="D37" s="147" t="s">
        <v>121</v>
      </c>
      <c r="E37" s="145" t="s">
        <v>121</v>
      </c>
      <c r="F37" s="148" t="s">
        <v>122</v>
      </c>
      <c r="G37" s="146" t="s">
        <v>27</v>
      </c>
      <c r="H37" s="146">
        <v>80</v>
      </c>
      <c r="I37" s="146">
        <v>470000000</v>
      </c>
      <c r="J37" s="149" t="s">
        <v>107</v>
      </c>
      <c r="K37" s="139" t="s">
        <v>106</v>
      </c>
      <c r="L37" s="149" t="s">
        <v>108</v>
      </c>
      <c r="M37" s="149"/>
      <c r="N37" s="145" t="s">
        <v>123</v>
      </c>
      <c r="O37" s="145" t="s">
        <v>29</v>
      </c>
      <c r="P37" s="150"/>
      <c r="Q37" s="146" t="s">
        <v>111</v>
      </c>
      <c r="R37" s="151"/>
      <c r="S37" s="152"/>
      <c r="T37" s="153">
        <v>260500</v>
      </c>
      <c r="U37" s="142">
        <f>T37*1.12</f>
        <v>291760</v>
      </c>
      <c r="V37" s="154"/>
      <c r="W37" s="121" t="s">
        <v>99</v>
      </c>
      <c r="X37" s="139" t="s">
        <v>110</v>
      </c>
      <c r="Y37" s="122"/>
      <c r="AB37" s="135"/>
      <c r="AC37" s="136"/>
      <c r="AD37" s="136"/>
      <c r="AE37" s="136"/>
      <c r="AF37" s="136"/>
      <c r="AG37" s="136"/>
    </row>
    <row r="38" spans="1:24" ht="50.25" customHeight="1">
      <c r="A38" s="9"/>
      <c r="B38" s="9"/>
      <c r="C38" s="46"/>
      <c r="D38" s="9"/>
      <c r="E38" s="46"/>
      <c r="F38" s="9"/>
      <c r="G38" s="9"/>
      <c r="H38" s="9"/>
      <c r="I38" s="9"/>
      <c r="J38" s="9"/>
      <c r="K38" s="46"/>
      <c r="L38" s="9"/>
      <c r="M38" s="9"/>
      <c r="N38" s="9"/>
      <c r="O38" s="9"/>
      <c r="P38" s="9"/>
      <c r="Q38" s="9"/>
      <c r="R38" s="45"/>
      <c r="S38" s="9"/>
      <c r="T38" s="78"/>
      <c r="U38" s="78"/>
      <c r="V38" s="9"/>
      <c r="W38" s="9"/>
      <c r="X38" s="48"/>
    </row>
    <row r="39" spans="1:24" ht="45" customHeight="1">
      <c r="A39" s="9"/>
      <c r="B39" s="87"/>
      <c r="C39" s="88"/>
      <c r="D39" s="84" t="s">
        <v>49</v>
      </c>
      <c r="E39" s="84"/>
      <c r="F39" s="84"/>
      <c r="G39" s="84"/>
      <c r="H39" s="84"/>
      <c r="I39" s="84"/>
      <c r="J39" s="84"/>
      <c r="K39" s="93"/>
      <c r="L39" s="93"/>
      <c r="M39" s="93"/>
      <c r="N39" s="93"/>
      <c r="O39" s="93"/>
      <c r="P39" s="93"/>
      <c r="Q39" s="93"/>
      <c r="R39" s="95"/>
      <c r="S39" s="90"/>
      <c r="T39" s="84" t="s">
        <v>50</v>
      </c>
      <c r="U39" s="84"/>
      <c r="V39" s="91"/>
      <c r="W39" s="9"/>
      <c r="X39" s="48"/>
    </row>
    <row r="40" spans="1:24" ht="32.25" customHeight="1">
      <c r="A40" s="9"/>
      <c r="B40" s="86"/>
      <c r="C40" s="85"/>
      <c r="D40" s="84"/>
      <c r="E40" s="84"/>
      <c r="F40" s="84"/>
      <c r="G40" s="84"/>
      <c r="H40" s="84"/>
      <c r="I40" s="84"/>
      <c r="J40" s="84"/>
      <c r="K40" s="84"/>
      <c r="L40" s="88"/>
      <c r="M40" s="88"/>
      <c r="N40" s="88"/>
      <c r="O40" s="88"/>
      <c r="P40" s="88"/>
      <c r="Q40" s="88"/>
      <c r="R40" s="89"/>
      <c r="S40" s="90"/>
      <c r="T40" s="88"/>
      <c r="U40" s="88"/>
      <c r="V40" s="89"/>
      <c r="W40" s="9"/>
      <c r="X40" s="48"/>
    </row>
    <row r="41" spans="1:24" ht="46.5" customHeight="1">
      <c r="A41" s="1"/>
      <c r="B41" s="87"/>
      <c r="C41" s="88"/>
      <c r="D41" s="84" t="s">
        <v>95</v>
      </c>
      <c r="E41" s="96"/>
      <c r="F41" s="84"/>
      <c r="G41" s="84"/>
      <c r="H41" s="84"/>
      <c r="I41" s="84"/>
      <c r="J41" s="84"/>
      <c r="K41" s="92"/>
      <c r="L41" s="93"/>
      <c r="M41" s="93"/>
      <c r="N41" s="93"/>
      <c r="O41" s="93"/>
      <c r="P41" s="92"/>
      <c r="Q41" s="92"/>
      <c r="R41" s="94"/>
      <c r="S41" s="90"/>
      <c r="T41" s="84" t="s">
        <v>93</v>
      </c>
      <c r="U41" s="84"/>
      <c r="V41" s="91"/>
      <c r="W41" s="9"/>
      <c r="X41" s="48"/>
    </row>
    <row r="42" spans="1:24" ht="33" customHeight="1">
      <c r="A42" s="9"/>
      <c r="B42" s="86"/>
      <c r="C42" s="85"/>
      <c r="D42" s="84"/>
      <c r="E42" s="84"/>
      <c r="F42" s="84"/>
      <c r="G42" s="84"/>
      <c r="H42" s="84"/>
      <c r="I42" s="84"/>
      <c r="J42" s="84"/>
      <c r="K42" s="84"/>
      <c r="L42" s="88"/>
      <c r="M42" s="88"/>
      <c r="N42" s="88"/>
      <c r="O42" s="88"/>
      <c r="P42" s="84"/>
      <c r="Q42" s="84"/>
      <c r="R42" s="91"/>
      <c r="S42" s="90"/>
      <c r="T42" s="84"/>
      <c r="U42" s="84"/>
      <c r="V42" s="91"/>
      <c r="W42" s="9"/>
      <c r="X42" s="48"/>
    </row>
    <row r="43" spans="1:24" ht="48.75" customHeight="1">
      <c r="A43" s="9"/>
      <c r="B43" s="86"/>
      <c r="C43" s="88"/>
      <c r="D43" s="84" t="s">
        <v>96</v>
      </c>
      <c r="E43" s="84"/>
      <c r="F43" s="84"/>
      <c r="G43" s="84"/>
      <c r="H43" s="84"/>
      <c r="I43" s="84"/>
      <c r="J43" s="84"/>
      <c r="K43" s="92"/>
      <c r="L43" s="93"/>
      <c r="M43" s="93"/>
      <c r="N43" s="93"/>
      <c r="O43" s="93"/>
      <c r="P43" s="92"/>
      <c r="Q43" s="92"/>
      <c r="R43" s="94"/>
      <c r="S43" s="90"/>
      <c r="T43" s="84" t="s">
        <v>97</v>
      </c>
      <c r="U43" s="84"/>
      <c r="V43" s="91"/>
      <c r="W43" s="9"/>
      <c r="X43" s="48"/>
    </row>
    <row r="44" spans="1:24" ht="46.5" customHeight="1">
      <c r="A44" s="9"/>
      <c r="B44" s="86"/>
      <c r="C44" s="88"/>
      <c r="D44" s="84"/>
      <c r="E44" s="84"/>
      <c r="F44" s="84"/>
      <c r="G44" s="84"/>
      <c r="H44" s="84"/>
      <c r="I44" s="84"/>
      <c r="J44" s="84"/>
      <c r="K44" s="84"/>
      <c r="L44" s="88"/>
      <c r="M44" s="88"/>
      <c r="N44" s="88"/>
      <c r="O44" s="88"/>
      <c r="P44" s="84"/>
      <c r="Q44" s="84"/>
      <c r="R44" s="91"/>
      <c r="S44" s="90"/>
      <c r="T44" s="84"/>
      <c r="U44" s="84"/>
      <c r="V44" s="91"/>
      <c r="W44" s="9"/>
      <c r="X44" s="48"/>
    </row>
    <row r="45" spans="1:24" ht="46.5" customHeight="1">
      <c r="A45" s="9"/>
      <c r="B45" s="87"/>
      <c r="C45" s="88"/>
      <c r="D45" s="84" t="s">
        <v>125</v>
      </c>
      <c r="E45" s="84"/>
      <c r="F45" s="84"/>
      <c r="G45" s="84"/>
      <c r="H45" s="84"/>
      <c r="I45" s="84"/>
      <c r="J45" s="84"/>
      <c r="K45" s="92"/>
      <c r="L45" s="93"/>
      <c r="M45" s="93"/>
      <c r="N45" s="93"/>
      <c r="O45" s="93"/>
      <c r="P45" s="92"/>
      <c r="Q45" s="92"/>
      <c r="R45" s="94"/>
      <c r="S45" s="90"/>
      <c r="T45" s="138" t="s">
        <v>126</v>
      </c>
      <c r="U45" s="137"/>
      <c r="V45" s="91"/>
      <c r="W45" s="9"/>
      <c r="X45" s="48"/>
    </row>
    <row r="46" spans="1:24" ht="48" customHeight="1">
      <c r="A46" s="9"/>
      <c r="B46" s="87"/>
      <c r="C46" s="88"/>
      <c r="D46" s="84"/>
      <c r="E46" s="84"/>
      <c r="F46" s="84"/>
      <c r="G46" s="84"/>
      <c r="H46" s="84"/>
      <c r="I46" s="84"/>
      <c r="J46" s="84"/>
      <c r="K46" s="84"/>
      <c r="L46" s="88"/>
      <c r="M46" s="88"/>
      <c r="N46" s="88"/>
      <c r="O46" s="88"/>
      <c r="P46" s="84"/>
      <c r="Q46" s="84"/>
      <c r="R46" s="91"/>
      <c r="S46" s="90"/>
      <c r="T46" s="84"/>
      <c r="U46" s="84"/>
      <c r="V46" s="91"/>
      <c r="W46" s="9"/>
      <c r="X46" s="48"/>
    </row>
    <row r="47" spans="1:24" ht="46.5" customHeight="1">
      <c r="A47" s="9"/>
      <c r="B47" s="87"/>
      <c r="C47" s="88"/>
      <c r="D47" s="84" t="s">
        <v>52</v>
      </c>
      <c r="E47" s="84"/>
      <c r="F47" s="84"/>
      <c r="G47" s="84"/>
      <c r="H47" s="84"/>
      <c r="I47" s="84"/>
      <c r="J47" s="84"/>
      <c r="K47" s="92"/>
      <c r="L47" s="93"/>
      <c r="M47" s="93"/>
      <c r="N47" s="93"/>
      <c r="O47" s="93"/>
      <c r="P47" s="92"/>
      <c r="Q47" s="92"/>
      <c r="R47" s="94"/>
      <c r="S47" s="90"/>
      <c r="T47" s="84" t="s">
        <v>53</v>
      </c>
      <c r="U47" s="84"/>
      <c r="V47" s="91"/>
      <c r="W47" s="9"/>
      <c r="X47" s="48"/>
    </row>
    <row r="48" spans="1:24" ht="27.75">
      <c r="A48" s="9"/>
      <c r="B48" s="86"/>
      <c r="C48" s="85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  <c r="S48" s="90"/>
      <c r="T48" s="78"/>
      <c r="U48" s="78"/>
      <c r="V48" s="9"/>
      <c r="W48" s="9"/>
      <c r="X48" s="48"/>
    </row>
    <row r="49" spans="1:24" ht="15.75">
      <c r="A49" s="9"/>
      <c r="B49" s="9"/>
      <c r="C49" s="46"/>
      <c r="D49" s="9"/>
      <c r="E49" s="46"/>
      <c r="F49" s="9"/>
      <c r="G49" s="9"/>
      <c r="H49" s="9"/>
      <c r="I49" s="9"/>
      <c r="J49" s="9"/>
      <c r="K49" s="46"/>
      <c r="L49" s="9"/>
      <c r="M49" s="9"/>
      <c r="N49" s="9"/>
      <c r="O49" s="9"/>
      <c r="P49" s="9"/>
      <c r="Q49" s="9"/>
      <c r="R49" s="45"/>
      <c r="S49" s="9"/>
      <c r="T49" s="78"/>
      <c r="U49" s="78"/>
      <c r="V49" s="9"/>
      <c r="W49" s="9"/>
      <c r="X49" s="48"/>
    </row>
    <row r="50" spans="1:24" ht="15.75">
      <c r="A50" s="9"/>
      <c r="B50" s="9"/>
      <c r="C50" s="46"/>
      <c r="D50" s="9" t="s">
        <v>92</v>
      </c>
      <c r="E50" s="46"/>
      <c r="F50" s="9"/>
      <c r="G50" s="9"/>
      <c r="H50" s="9"/>
      <c r="I50" s="9"/>
      <c r="J50" s="9"/>
      <c r="K50" s="46"/>
      <c r="L50" s="9"/>
      <c r="M50" s="9"/>
      <c r="N50" s="9"/>
      <c r="O50" s="9"/>
      <c r="P50" s="9"/>
      <c r="Q50" s="9"/>
      <c r="R50" s="45"/>
      <c r="S50" s="9"/>
      <c r="T50" s="78"/>
      <c r="U50" s="78"/>
      <c r="V50" s="9"/>
      <c r="W50" s="9"/>
      <c r="X50" s="48"/>
    </row>
    <row r="51" spans="1:24" ht="15.75">
      <c r="A51" s="9"/>
      <c r="B51" s="9"/>
      <c r="C51" s="46"/>
      <c r="D51" s="9"/>
      <c r="E51" s="46"/>
      <c r="F51" s="9"/>
      <c r="G51" s="9"/>
      <c r="H51" s="9"/>
      <c r="I51" s="9"/>
      <c r="J51" s="9"/>
      <c r="K51" s="46"/>
      <c r="L51" s="9"/>
      <c r="M51" s="9"/>
      <c r="N51" s="9"/>
      <c r="O51" s="9"/>
      <c r="P51" s="9"/>
      <c r="Q51" s="9"/>
      <c r="R51" s="45"/>
      <c r="S51" s="9"/>
      <c r="T51" s="78"/>
      <c r="U51" s="78"/>
      <c r="V51" s="9"/>
      <c r="W51" s="9"/>
      <c r="X51" s="48"/>
    </row>
    <row r="52" spans="1:24" ht="15.75">
      <c r="A52" s="9"/>
      <c r="B52" s="9"/>
      <c r="C52" s="46"/>
      <c r="D52" s="9"/>
      <c r="E52" s="46"/>
      <c r="F52" s="9"/>
      <c r="G52" s="9"/>
      <c r="H52" s="9"/>
      <c r="I52" s="9"/>
      <c r="J52" s="9"/>
      <c r="K52" s="46"/>
      <c r="L52" s="9"/>
      <c r="M52" s="9"/>
      <c r="N52" s="9"/>
      <c r="O52" s="9"/>
      <c r="P52" s="9"/>
      <c r="Q52" s="9"/>
      <c r="R52" s="45"/>
      <c r="S52" s="9"/>
      <c r="T52" s="78"/>
      <c r="U52" s="78"/>
      <c r="V52" s="9"/>
      <c r="W52" s="9"/>
      <c r="X52" s="48"/>
    </row>
    <row r="53" spans="1:24" ht="27.75">
      <c r="A53" s="9"/>
      <c r="B53" s="9"/>
      <c r="C53" s="46"/>
      <c r="D53" s="81"/>
      <c r="E53" s="32"/>
      <c r="F53" s="81"/>
      <c r="G53" s="32"/>
      <c r="H53" s="32"/>
      <c r="I53" s="81"/>
      <c r="J53" s="33"/>
      <c r="K53" s="41"/>
      <c r="L53" s="41"/>
      <c r="M53" s="4"/>
      <c r="N53" s="42"/>
      <c r="O53" s="46"/>
      <c r="P53" s="81"/>
      <c r="Q53" s="29"/>
      <c r="R53" s="7"/>
      <c r="S53" s="8"/>
      <c r="T53" s="78"/>
      <c r="U53" s="78"/>
      <c r="V53" s="9"/>
      <c r="W53" s="9"/>
      <c r="X53" s="48"/>
    </row>
    <row r="54" spans="1:24" ht="27.75">
      <c r="A54" s="9"/>
      <c r="B54" s="9"/>
      <c r="C54" s="46"/>
      <c r="D54" s="81"/>
      <c r="E54" s="32"/>
      <c r="F54" s="81"/>
      <c r="G54" s="32"/>
      <c r="H54" s="32"/>
      <c r="I54" s="81"/>
      <c r="J54" s="33"/>
      <c r="K54" s="41"/>
      <c r="L54" s="41"/>
      <c r="M54" s="4"/>
      <c r="N54" s="42"/>
      <c r="O54" s="46"/>
      <c r="P54" s="81"/>
      <c r="Q54" s="29"/>
      <c r="R54" s="7"/>
      <c r="S54" s="8"/>
      <c r="T54" s="78"/>
      <c r="U54" s="78"/>
      <c r="V54" s="9"/>
      <c r="W54" s="9"/>
      <c r="X54" s="48"/>
    </row>
    <row r="55" spans="1:24" ht="27.75">
      <c r="A55" s="9"/>
      <c r="B55" s="9"/>
      <c r="C55" s="46"/>
      <c r="D55" s="35"/>
      <c r="E55" s="35"/>
      <c r="F55" s="81"/>
      <c r="G55" s="81"/>
      <c r="H55" s="32"/>
      <c r="I55" s="35"/>
      <c r="J55" s="33"/>
      <c r="K55" s="41"/>
      <c r="L55" s="41"/>
      <c r="M55" s="4"/>
      <c r="N55" s="42"/>
      <c r="O55" s="46"/>
      <c r="P55" s="35"/>
      <c r="Q55" s="29"/>
      <c r="R55" s="45"/>
      <c r="S55" s="9"/>
      <c r="T55" s="97"/>
      <c r="U55" s="78"/>
      <c r="V55" s="9"/>
      <c r="W55" s="9"/>
      <c r="X55" s="48"/>
    </row>
    <row r="56" spans="1:24" ht="27.75">
      <c r="A56" s="9"/>
      <c r="B56" s="9"/>
      <c r="C56" s="46"/>
      <c r="D56" s="35"/>
      <c r="E56" s="35"/>
      <c r="F56" s="81"/>
      <c r="G56" s="81"/>
      <c r="H56" s="32"/>
      <c r="I56" s="35"/>
      <c r="J56" s="33"/>
      <c r="K56" s="41"/>
      <c r="L56" s="41"/>
      <c r="M56" s="4"/>
      <c r="N56" s="42"/>
      <c r="O56" s="46"/>
      <c r="P56" s="35"/>
      <c r="Q56" s="29"/>
      <c r="R56" s="45"/>
      <c r="S56" s="9"/>
      <c r="T56" s="78"/>
      <c r="U56" s="78"/>
      <c r="V56" s="9"/>
      <c r="W56" s="9"/>
      <c r="X56" s="48"/>
    </row>
    <row r="57" spans="1:24" ht="27.75">
      <c r="A57" s="9"/>
      <c r="B57" s="9"/>
      <c r="C57" s="46"/>
      <c r="D57" s="81"/>
      <c r="E57" s="81"/>
      <c r="F57" s="81"/>
      <c r="G57" s="81"/>
      <c r="H57" s="81"/>
      <c r="I57" s="81"/>
      <c r="J57" s="33"/>
      <c r="K57" s="41"/>
      <c r="L57" s="41"/>
      <c r="M57" s="4"/>
      <c r="N57" s="42"/>
      <c r="O57" s="46"/>
      <c r="P57" s="36"/>
      <c r="Q57" s="29"/>
      <c r="R57" s="45"/>
      <c r="S57" s="9"/>
      <c r="T57" s="78"/>
      <c r="U57" s="78"/>
      <c r="V57" s="9"/>
      <c r="W57" s="9"/>
      <c r="X57" s="48"/>
    </row>
    <row r="58" spans="1:24" ht="27.75">
      <c r="A58" s="9"/>
      <c r="B58" s="9"/>
      <c r="C58" s="46"/>
      <c r="D58" s="34"/>
      <c r="E58" s="34"/>
      <c r="F58" s="34"/>
      <c r="G58" s="34"/>
      <c r="H58" s="34"/>
      <c r="I58" s="34"/>
      <c r="J58" s="35"/>
      <c r="K58" s="41"/>
      <c r="L58" s="41"/>
      <c r="M58" s="4"/>
      <c r="N58" s="42"/>
      <c r="O58" s="46"/>
      <c r="P58" s="34"/>
      <c r="Q58" s="29"/>
      <c r="R58" s="45"/>
      <c r="S58" s="9"/>
      <c r="T58" s="78"/>
      <c r="U58" s="78"/>
      <c r="V58" s="9"/>
      <c r="W58" s="9"/>
      <c r="X58" s="48"/>
    </row>
    <row r="59" spans="1:24" ht="27.75">
      <c r="A59" s="9"/>
      <c r="B59" s="9"/>
      <c r="C59" s="46"/>
      <c r="D59" s="81"/>
      <c r="E59" s="81"/>
      <c r="F59" s="81"/>
      <c r="G59" s="81"/>
      <c r="H59" s="81"/>
      <c r="I59" s="81"/>
      <c r="J59" s="33"/>
      <c r="K59" s="41"/>
      <c r="L59" s="41"/>
      <c r="M59" s="4"/>
      <c r="N59" s="42"/>
      <c r="O59" s="46"/>
      <c r="P59" s="81"/>
      <c r="Q59" s="29"/>
      <c r="R59" s="45"/>
      <c r="S59" s="9"/>
      <c r="T59" s="78"/>
      <c r="U59" s="78"/>
      <c r="V59" s="9"/>
      <c r="W59" s="9"/>
      <c r="X59" s="48"/>
    </row>
    <row r="60" spans="1:24" ht="27.75">
      <c r="A60" s="9"/>
      <c r="B60" s="9"/>
      <c r="C60" s="46"/>
      <c r="D60" s="34"/>
      <c r="E60" s="34"/>
      <c r="F60" s="34"/>
      <c r="G60" s="34"/>
      <c r="H60" s="34"/>
      <c r="I60" s="34"/>
      <c r="J60" s="35"/>
      <c r="K60" s="41"/>
      <c r="L60" s="41"/>
      <c r="M60" s="4"/>
      <c r="N60" s="42"/>
      <c r="O60" s="46"/>
      <c r="P60" s="34"/>
      <c r="Q60" s="29"/>
      <c r="R60" s="45"/>
      <c r="S60" s="9"/>
      <c r="T60" s="78"/>
      <c r="U60" s="78"/>
      <c r="V60" s="9"/>
      <c r="W60" s="9"/>
      <c r="X60" s="48"/>
    </row>
    <row r="61" spans="1:24" ht="27.75">
      <c r="A61" s="9"/>
      <c r="B61" s="9"/>
      <c r="C61" s="46"/>
      <c r="D61" s="33"/>
      <c r="E61" s="33"/>
      <c r="F61" s="33"/>
      <c r="G61" s="33"/>
      <c r="H61" s="32"/>
      <c r="I61" s="32"/>
      <c r="J61" s="33"/>
      <c r="K61" s="41"/>
      <c r="L61" s="41"/>
      <c r="M61" s="4"/>
      <c r="N61" s="42"/>
      <c r="O61" s="46"/>
      <c r="P61" s="35"/>
      <c r="Q61" s="29"/>
      <c r="R61" s="45"/>
      <c r="S61" s="9"/>
      <c r="T61" s="78"/>
      <c r="U61" s="78"/>
      <c r="V61" s="9"/>
      <c r="W61" s="9"/>
      <c r="X61" s="48"/>
    </row>
    <row r="62" spans="1:24" ht="27.75">
      <c r="A62" s="9"/>
      <c r="B62" s="9"/>
      <c r="C62" s="46"/>
      <c r="D62" s="34"/>
      <c r="E62" s="34"/>
      <c r="F62" s="34"/>
      <c r="G62" s="34"/>
      <c r="H62" s="34"/>
      <c r="I62" s="34"/>
      <c r="J62" s="35"/>
      <c r="K62" s="41"/>
      <c r="L62" s="41"/>
      <c r="M62" s="4"/>
      <c r="N62" s="42"/>
      <c r="O62" s="46"/>
      <c r="P62" s="34"/>
      <c r="Q62" s="29"/>
      <c r="R62" s="45"/>
      <c r="S62" s="9"/>
      <c r="T62" s="78"/>
      <c r="U62" s="78"/>
      <c r="V62" s="9"/>
      <c r="W62" s="9"/>
      <c r="X62" s="48"/>
    </row>
    <row r="63" spans="1:24" ht="27.75">
      <c r="A63" s="9"/>
      <c r="B63" s="9"/>
      <c r="C63" s="46"/>
      <c r="D63" s="81"/>
      <c r="E63" s="32"/>
      <c r="F63" s="81"/>
      <c r="G63" s="81"/>
      <c r="H63" s="32"/>
      <c r="I63" s="32"/>
      <c r="J63" s="33"/>
      <c r="K63" s="41"/>
      <c r="L63" s="41"/>
      <c r="M63" s="4"/>
      <c r="N63" s="42"/>
      <c r="O63" s="46"/>
      <c r="P63" s="36"/>
      <c r="Q63" s="29"/>
      <c r="R63" s="45"/>
      <c r="S63" s="9"/>
      <c r="T63" s="78"/>
      <c r="U63" s="78"/>
      <c r="V63" s="9"/>
      <c r="W63" s="9"/>
      <c r="X63" s="48"/>
    </row>
    <row r="64" spans="1:24" ht="27.75">
      <c r="A64" s="9"/>
      <c r="B64" s="9"/>
      <c r="C64" s="46"/>
      <c r="D64" s="34"/>
      <c r="E64" s="34"/>
      <c r="F64" s="34"/>
      <c r="G64" s="34"/>
      <c r="H64" s="34"/>
      <c r="I64" s="34"/>
      <c r="J64" s="35"/>
      <c r="K64" s="41"/>
      <c r="L64" s="41"/>
      <c r="M64" s="4"/>
      <c r="N64" s="42"/>
      <c r="O64" s="46"/>
      <c r="P64" s="34"/>
      <c r="Q64" s="29"/>
      <c r="R64" s="45"/>
      <c r="S64" s="9"/>
      <c r="T64" s="78"/>
      <c r="U64" s="78"/>
      <c r="V64" s="9"/>
      <c r="W64" s="9"/>
      <c r="X64" s="48"/>
    </row>
    <row r="65" spans="1:24" ht="27">
      <c r="A65" s="9"/>
      <c r="B65" s="9"/>
      <c r="C65" s="46"/>
      <c r="D65" s="81"/>
      <c r="E65" s="46"/>
      <c r="F65" s="9"/>
      <c r="G65" s="9"/>
      <c r="H65" s="9"/>
      <c r="I65" s="9"/>
      <c r="J65" s="9"/>
      <c r="K65" s="46"/>
      <c r="L65" s="9"/>
      <c r="M65" s="9"/>
      <c r="N65" s="9"/>
      <c r="O65" s="9"/>
      <c r="P65" s="81"/>
      <c r="Q65" s="29"/>
      <c r="R65" s="45"/>
      <c r="S65" s="9"/>
      <c r="T65" s="78"/>
      <c r="U65" s="78"/>
      <c r="V65" s="9"/>
      <c r="W65" s="9"/>
      <c r="X65" s="48"/>
    </row>
    <row r="66" spans="1:24" ht="15.75">
      <c r="A66" s="9"/>
      <c r="B66" s="9"/>
      <c r="C66" s="46"/>
      <c r="D66" s="9"/>
      <c r="E66" s="46"/>
      <c r="F66" s="9"/>
      <c r="G66" s="9"/>
      <c r="H66" s="9"/>
      <c r="I66" s="9"/>
      <c r="J66" s="9"/>
      <c r="K66" s="46"/>
      <c r="L66" s="9"/>
      <c r="M66" s="9"/>
      <c r="N66" s="9"/>
      <c r="O66" s="9"/>
      <c r="P66" s="9"/>
      <c r="Q66" s="9"/>
      <c r="R66" s="45"/>
      <c r="S66" s="9"/>
      <c r="T66" s="78"/>
      <c r="U66" s="78"/>
      <c r="V66" s="9"/>
      <c r="W66" s="9"/>
      <c r="X66" s="48"/>
    </row>
    <row r="67" spans="1:24" ht="15.75">
      <c r="A67" s="9"/>
      <c r="B67" s="9"/>
      <c r="C67" s="46"/>
      <c r="D67" s="9"/>
      <c r="E67" s="46"/>
      <c r="F67" s="9"/>
      <c r="G67" s="9"/>
      <c r="H67" s="9"/>
      <c r="I67" s="9"/>
      <c r="J67" s="9"/>
      <c r="K67" s="46"/>
      <c r="L67" s="9"/>
      <c r="M67" s="9"/>
      <c r="N67" s="9"/>
      <c r="O67" s="9"/>
      <c r="P67" s="9"/>
      <c r="Q67" s="9"/>
      <c r="R67" s="45"/>
      <c r="S67" s="9"/>
      <c r="T67" s="78"/>
      <c r="U67" s="78"/>
      <c r="V67" s="9"/>
      <c r="W67" s="9"/>
      <c r="X67" s="48"/>
    </row>
    <row r="68" spans="2:22" ht="15.75">
      <c r="B68" s="9"/>
      <c r="C68" s="46"/>
      <c r="D68" s="9"/>
      <c r="E68" s="46"/>
      <c r="F68" s="9"/>
      <c r="G68" s="9"/>
      <c r="H68" s="9"/>
      <c r="I68" s="9"/>
      <c r="J68" s="9"/>
      <c r="K68" s="46"/>
      <c r="L68" s="9"/>
      <c r="M68" s="9"/>
      <c r="N68" s="9"/>
      <c r="O68" s="9"/>
      <c r="P68" s="9"/>
      <c r="Q68" s="9"/>
      <c r="R68" s="45"/>
      <c r="S68" s="9"/>
      <c r="T68" s="78"/>
      <c r="U68" s="78"/>
      <c r="V68" s="9"/>
    </row>
    <row r="69" spans="2:22" ht="15.75">
      <c r="B69" s="9"/>
      <c r="C69" s="46"/>
      <c r="D69" s="9"/>
      <c r="E69" s="46"/>
      <c r="F69" s="9"/>
      <c r="G69" s="9"/>
      <c r="H69" s="9"/>
      <c r="I69" s="9"/>
      <c r="J69" s="9"/>
      <c r="K69" s="46"/>
      <c r="L69" s="9"/>
      <c r="M69" s="9"/>
      <c r="N69" s="9"/>
      <c r="O69" s="9"/>
      <c r="P69" s="9"/>
      <c r="Q69" s="9"/>
      <c r="R69" s="45"/>
      <c r="S69" s="9"/>
      <c r="T69" s="78"/>
      <c r="U69" s="78"/>
      <c r="V69" s="9"/>
    </row>
    <row r="70" spans="2:22" ht="15.75">
      <c r="B70" s="9"/>
      <c r="C70" s="46"/>
      <c r="D70" s="9"/>
      <c r="E70" s="46"/>
      <c r="F70" s="9"/>
      <c r="G70" s="9"/>
      <c r="H70" s="9"/>
      <c r="I70" s="9"/>
      <c r="J70" s="9"/>
      <c r="K70" s="46"/>
      <c r="L70" s="9"/>
      <c r="M70" s="9"/>
      <c r="N70" s="9"/>
      <c r="O70" s="9"/>
      <c r="P70" s="9"/>
      <c r="Q70" s="9"/>
      <c r="R70" s="45"/>
      <c r="S70" s="9"/>
      <c r="T70" s="78"/>
      <c r="U70" s="78"/>
      <c r="V70" s="9"/>
    </row>
    <row r="71" spans="2:22" ht="15.75">
      <c r="B71" s="9"/>
      <c r="C71" s="46"/>
      <c r="D71" s="9"/>
      <c r="E71" s="46"/>
      <c r="F71" s="9"/>
      <c r="G71" s="9"/>
      <c r="H71" s="9"/>
      <c r="I71" s="9"/>
      <c r="J71" s="9"/>
      <c r="K71" s="46"/>
      <c r="L71" s="9"/>
      <c r="M71" s="9"/>
      <c r="N71" s="9"/>
      <c r="O71" s="9"/>
      <c r="P71" s="9"/>
      <c r="Q71" s="9"/>
      <c r="R71" s="45"/>
      <c r="S71" s="9"/>
      <c r="T71" s="78"/>
      <c r="U71" s="78"/>
      <c r="V71" s="9"/>
    </row>
    <row r="72" spans="2:22" ht="15.75">
      <c r="B72" s="9"/>
      <c r="C72" s="46"/>
      <c r="D72" s="9"/>
      <c r="E72" s="46"/>
      <c r="F72" s="9"/>
      <c r="G72" s="9"/>
      <c r="H72" s="9"/>
      <c r="I72" s="9"/>
      <c r="J72" s="9"/>
      <c r="K72" s="46"/>
      <c r="L72" s="9"/>
      <c r="M72" s="9"/>
      <c r="N72" s="9"/>
      <c r="O72" s="9"/>
      <c r="P72" s="9"/>
      <c r="Q72" s="9"/>
      <c r="R72" s="45"/>
      <c r="S72" s="9"/>
      <c r="T72" s="78"/>
      <c r="U72" s="78"/>
      <c r="V72" s="9"/>
    </row>
    <row r="73" spans="2:22" ht="15.75">
      <c r="B73" s="9"/>
      <c r="C73" s="46"/>
      <c r="D73" s="9"/>
      <c r="E73" s="46"/>
      <c r="F73" s="9"/>
      <c r="G73" s="9"/>
      <c r="H73" s="9"/>
      <c r="I73" s="9"/>
      <c r="J73" s="9"/>
      <c r="K73" s="46"/>
      <c r="L73" s="9"/>
      <c r="M73" s="9"/>
      <c r="N73" s="9"/>
      <c r="O73" s="9"/>
      <c r="P73" s="9"/>
      <c r="Q73" s="9"/>
      <c r="R73" s="45"/>
      <c r="S73" s="9"/>
      <c r="T73" s="78"/>
      <c r="U73" s="78"/>
      <c r="V73" s="9"/>
    </row>
    <row r="74" spans="2:22" ht="15.75">
      <c r="B74" s="9"/>
      <c r="C74" s="46"/>
      <c r="D74" s="9"/>
      <c r="E74" s="46"/>
      <c r="F74" s="9"/>
      <c r="G74" s="9"/>
      <c r="H74" s="9"/>
      <c r="I74" s="9"/>
      <c r="J74" s="9"/>
      <c r="K74" s="46"/>
      <c r="L74" s="9"/>
      <c r="M74" s="9"/>
      <c r="N74" s="9"/>
      <c r="O74" s="9"/>
      <c r="P74" s="9"/>
      <c r="Q74" s="9"/>
      <c r="R74" s="45"/>
      <c r="S74" s="9"/>
      <c r="T74" s="78"/>
      <c r="U74" s="78"/>
      <c r="V74" s="9"/>
    </row>
    <row r="75" spans="2:22" ht="15.75">
      <c r="B75" s="9"/>
      <c r="C75" s="46"/>
      <c r="D75" s="9"/>
      <c r="E75" s="46"/>
      <c r="F75" s="9"/>
      <c r="G75" s="9"/>
      <c r="H75" s="9"/>
      <c r="I75" s="9"/>
      <c r="J75" s="9"/>
      <c r="K75" s="46"/>
      <c r="L75" s="9"/>
      <c r="M75" s="9"/>
      <c r="N75" s="9"/>
      <c r="O75" s="9"/>
      <c r="P75" s="9"/>
      <c r="Q75" s="9"/>
      <c r="R75" s="45"/>
      <c r="S75" s="9"/>
      <c r="T75" s="78"/>
      <c r="U75" s="78"/>
      <c r="V75" s="9"/>
    </row>
  </sheetData>
  <sheetProtection/>
  <mergeCells count="33">
    <mergeCell ref="A7:A8"/>
    <mergeCell ref="B7:B8"/>
    <mergeCell ref="C7:C8"/>
    <mergeCell ref="A10:B10"/>
    <mergeCell ref="A11:C11"/>
    <mergeCell ref="A34:B34"/>
    <mergeCell ref="A35:C35"/>
    <mergeCell ref="X7:X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K7:K8"/>
    <mergeCell ref="L7:L8"/>
    <mergeCell ref="Q6:R6"/>
    <mergeCell ref="A2:X2"/>
    <mergeCell ref="A3:X3"/>
    <mergeCell ref="A4:X4"/>
    <mergeCell ref="A5:X5"/>
    <mergeCell ref="I7:I8"/>
    <mergeCell ref="J7:J8"/>
    <mergeCell ref="D7:D8"/>
    <mergeCell ref="E7:E8"/>
    <mergeCell ref="F7:F8"/>
    <mergeCell ref="G7:G8"/>
    <mergeCell ref="H7:H8"/>
  </mergeCells>
  <printOptions/>
  <pageMargins left="0.35433070866141736" right="0.35433070866141736" top="0.2362204724409449" bottom="0.2362204724409449" header="0.31496062992125984" footer="0.31496062992125984"/>
  <pageSetup fitToHeight="0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S16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30.00390625" style="0" customWidth="1"/>
    <col min="3" max="3" width="28.421875" style="0" customWidth="1"/>
    <col min="4" max="4" width="23.421875" style="0" customWidth="1"/>
    <col min="5" max="5" width="28.00390625" style="0" customWidth="1"/>
    <col min="6" max="6" width="22.421875" style="0" customWidth="1"/>
    <col min="9" max="9" width="27.8515625" style="0" customWidth="1"/>
    <col min="10" max="10" width="25.57421875" style="0" customWidth="1"/>
    <col min="11" max="11" width="22.421875" style="0" customWidth="1"/>
    <col min="12" max="12" width="26.57421875" style="0" customWidth="1"/>
    <col min="14" max="14" width="22.28125" style="0" customWidth="1"/>
    <col min="15" max="15" width="19.28125" style="0" customWidth="1"/>
    <col min="19" max="19" width="17.7109375" style="0" customWidth="1"/>
    <col min="20" max="20" width="16.57421875" style="0" customWidth="1"/>
    <col min="21" max="21" width="25.421875" style="0" customWidth="1"/>
  </cols>
  <sheetData>
    <row r="3" spans="1:45" s="28" customFormat="1" ht="47.25" customHeight="1">
      <c r="A3" s="12" t="s">
        <v>44</v>
      </c>
      <c r="B3" s="12" t="s">
        <v>26</v>
      </c>
      <c r="C3" s="13" t="s">
        <v>35</v>
      </c>
      <c r="D3" s="30" t="s">
        <v>36</v>
      </c>
      <c r="E3" s="15" t="s">
        <v>37</v>
      </c>
      <c r="F3" s="10" t="s">
        <v>38</v>
      </c>
      <c r="G3" s="31" t="s">
        <v>27</v>
      </c>
      <c r="H3" s="16">
        <v>75</v>
      </c>
      <c r="I3" s="14">
        <v>470000000</v>
      </c>
      <c r="J3" s="12" t="s">
        <v>32</v>
      </c>
      <c r="K3" s="17" t="s">
        <v>46</v>
      </c>
      <c r="L3" s="18" t="s">
        <v>33</v>
      </c>
      <c r="M3" s="19" t="s">
        <v>28</v>
      </c>
      <c r="N3" s="17" t="s">
        <v>47</v>
      </c>
      <c r="O3" s="20" t="s">
        <v>39</v>
      </c>
      <c r="P3" s="21">
        <v>796</v>
      </c>
      <c r="Q3" s="20" t="s">
        <v>30</v>
      </c>
      <c r="R3" s="22">
        <v>200</v>
      </c>
      <c r="S3" s="23">
        <v>125.9</v>
      </c>
      <c r="T3" s="11">
        <f>S3*R3</f>
        <v>25180</v>
      </c>
      <c r="U3" s="11">
        <f>T3*1.12</f>
        <v>28201.600000000002</v>
      </c>
      <c r="V3" s="19" t="s">
        <v>34</v>
      </c>
      <c r="W3" s="24">
        <v>2015</v>
      </c>
      <c r="X3" s="25" t="s">
        <v>48</v>
      </c>
      <c r="Y3" s="26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s="28" customFormat="1" ht="40.5" customHeight="1">
      <c r="A4" s="12" t="s">
        <v>45</v>
      </c>
      <c r="B4" s="12" t="s">
        <v>26</v>
      </c>
      <c r="C4" s="13" t="s">
        <v>40</v>
      </c>
      <c r="D4" s="14" t="s">
        <v>41</v>
      </c>
      <c r="E4" s="15" t="s">
        <v>42</v>
      </c>
      <c r="F4" s="10" t="s">
        <v>43</v>
      </c>
      <c r="G4" s="31" t="s">
        <v>27</v>
      </c>
      <c r="H4" s="16">
        <v>75</v>
      </c>
      <c r="I4" s="14">
        <v>470000000</v>
      </c>
      <c r="J4" s="12" t="s">
        <v>32</v>
      </c>
      <c r="K4" s="17" t="s">
        <v>46</v>
      </c>
      <c r="L4" s="18" t="s">
        <v>33</v>
      </c>
      <c r="M4" s="19" t="s">
        <v>28</v>
      </c>
      <c r="N4" s="17" t="s">
        <v>47</v>
      </c>
      <c r="O4" s="20" t="s">
        <v>39</v>
      </c>
      <c r="P4" s="21">
        <v>796</v>
      </c>
      <c r="Q4" s="20" t="s">
        <v>30</v>
      </c>
      <c r="R4" s="22">
        <v>4000</v>
      </c>
      <c r="S4" s="23">
        <v>122.33</v>
      </c>
      <c r="T4" s="11">
        <f>S4*R4</f>
        <v>489320</v>
      </c>
      <c r="U4" s="11">
        <f>T4*1.12</f>
        <v>548038.4</v>
      </c>
      <c r="V4" s="19" t="s">
        <v>34</v>
      </c>
      <c r="W4" s="24">
        <v>2015</v>
      </c>
      <c r="X4" s="25" t="s">
        <v>48</v>
      </c>
      <c r="Y4" s="26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9" spans="1:30" s="47" customFormat="1" ht="114.75" customHeight="1">
      <c r="A9" s="76" t="s">
        <v>84</v>
      </c>
      <c r="B9" s="50" t="s">
        <v>26</v>
      </c>
      <c r="C9" s="54" t="s">
        <v>69</v>
      </c>
      <c r="D9" s="55" t="s">
        <v>71</v>
      </c>
      <c r="E9" s="55" t="s">
        <v>70</v>
      </c>
      <c r="F9" s="56" t="s">
        <v>61</v>
      </c>
      <c r="G9" s="50"/>
      <c r="H9" s="57">
        <v>0</v>
      </c>
      <c r="I9" s="53">
        <v>470000000</v>
      </c>
      <c r="J9" s="50" t="s">
        <v>32</v>
      </c>
      <c r="K9" s="58" t="s">
        <v>58</v>
      </c>
      <c r="L9" s="59" t="s">
        <v>33</v>
      </c>
      <c r="M9" s="60" t="s">
        <v>28</v>
      </c>
      <c r="N9" s="58" t="s">
        <v>54</v>
      </c>
      <c r="O9" s="52" t="s">
        <v>29</v>
      </c>
      <c r="P9" s="61">
        <v>796</v>
      </c>
      <c r="Q9" s="52" t="s">
        <v>30</v>
      </c>
      <c r="R9" s="62">
        <v>1</v>
      </c>
      <c r="S9" s="63">
        <v>31200</v>
      </c>
      <c r="T9" s="64">
        <f aca="true" t="shared" si="0" ref="T9:T16">R9*S9</f>
        <v>31200</v>
      </c>
      <c r="U9" s="64">
        <f aca="true" t="shared" si="1" ref="U9:U16">T9*1.12</f>
        <v>34944</v>
      </c>
      <c r="V9" s="60"/>
      <c r="W9" s="65">
        <v>2015</v>
      </c>
      <c r="X9" s="49"/>
      <c r="Y9" s="5"/>
      <c r="Z9" s="5"/>
      <c r="AA9" s="5"/>
      <c r="AB9" s="5"/>
      <c r="AC9" s="5"/>
      <c r="AD9" s="5"/>
    </row>
    <row r="10" spans="1:30" s="47" customFormat="1" ht="114.75" customHeight="1">
      <c r="A10" s="76" t="s">
        <v>85</v>
      </c>
      <c r="B10" s="50" t="s">
        <v>26</v>
      </c>
      <c r="C10" s="54" t="s">
        <v>72</v>
      </c>
      <c r="D10" s="55" t="s">
        <v>73</v>
      </c>
      <c r="E10" s="55" t="s">
        <v>55</v>
      </c>
      <c r="F10" s="56" t="s">
        <v>64</v>
      </c>
      <c r="G10" s="50"/>
      <c r="H10" s="57">
        <v>0</v>
      </c>
      <c r="I10" s="53">
        <v>470000000</v>
      </c>
      <c r="J10" s="50" t="s">
        <v>32</v>
      </c>
      <c r="K10" s="58" t="s">
        <v>58</v>
      </c>
      <c r="L10" s="59" t="s">
        <v>33</v>
      </c>
      <c r="M10" s="60" t="s">
        <v>28</v>
      </c>
      <c r="N10" s="58" t="s">
        <v>54</v>
      </c>
      <c r="O10" s="52" t="s">
        <v>29</v>
      </c>
      <c r="P10" s="61">
        <v>796</v>
      </c>
      <c r="Q10" s="52" t="s">
        <v>30</v>
      </c>
      <c r="R10" s="62">
        <v>4</v>
      </c>
      <c r="S10" s="63">
        <v>16000</v>
      </c>
      <c r="T10" s="64">
        <f t="shared" si="0"/>
        <v>64000</v>
      </c>
      <c r="U10" s="64">
        <f t="shared" si="1"/>
        <v>71680</v>
      </c>
      <c r="V10" s="60"/>
      <c r="W10" s="65">
        <v>2015</v>
      </c>
      <c r="X10" s="49"/>
      <c r="Y10" s="5"/>
      <c r="Z10" s="5"/>
      <c r="AA10" s="5"/>
      <c r="AB10" s="5"/>
      <c r="AC10" s="5"/>
      <c r="AD10" s="5"/>
    </row>
    <row r="11" spans="1:30" s="47" customFormat="1" ht="114.75" customHeight="1">
      <c r="A11" s="76" t="s">
        <v>86</v>
      </c>
      <c r="B11" s="50" t="s">
        <v>26</v>
      </c>
      <c r="C11" s="54" t="s">
        <v>74</v>
      </c>
      <c r="D11" s="55" t="s">
        <v>75</v>
      </c>
      <c r="E11" s="55" t="s">
        <v>76</v>
      </c>
      <c r="F11" s="56" t="s">
        <v>62</v>
      </c>
      <c r="G11" s="50"/>
      <c r="H11" s="57">
        <v>0</v>
      </c>
      <c r="I11" s="53">
        <v>470000000</v>
      </c>
      <c r="J11" s="50" t="s">
        <v>32</v>
      </c>
      <c r="K11" s="58" t="s">
        <v>58</v>
      </c>
      <c r="L11" s="59" t="s">
        <v>33</v>
      </c>
      <c r="M11" s="60" t="s">
        <v>28</v>
      </c>
      <c r="N11" s="58" t="s">
        <v>54</v>
      </c>
      <c r="O11" s="52" t="s">
        <v>29</v>
      </c>
      <c r="P11" s="61">
        <v>796</v>
      </c>
      <c r="Q11" s="52" t="s">
        <v>30</v>
      </c>
      <c r="R11" s="62">
        <v>1</v>
      </c>
      <c r="S11" s="63">
        <v>4800</v>
      </c>
      <c r="T11" s="64">
        <f t="shared" si="0"/>
        <v>4800</v>
      </c>
      <c r="U11" s="64">
        <f t="shared" si="1"/>
        <v>5376.000000000001</v>
      </c>
      <c r="V11" s="60"/>
      <c r="W11" s="65">
        <v>2015</v>
      </c>
      <c r="X11" s="49"/>
      <c r="Y11" s="5"/>
      <c r="Z11" s="5"/>
      <c r="AA11" s="5"/>
      <c r="AB11" s="5"/>
      <c r="AC11" s="5"/>
      <c r="AD11" s="5"/>
    </row>
    <row r="12" spans="1:30" s="47" customFormat="1" ht="114.75" customHeight="1">
      <c r="A12" s="76" t="s">
        <v>87</v>
      </c>
      <c r="B12" s="50" t="s">
        <v>26</v>
      </c>
      <c r="C12" s="54" t="s">
        <v>81</v>
      </c>
      <c r="D12" s="55" t="s">
        <v>82</v>
      </c>
      <c r="E12" s="55" t="s">
        <v>83</v>
      </c>
      <c r="F12" s="56" t="s">
        <v>63</v>
      </c>
      <c r="G12" s="50"/>
      <c r="H12" s="57">
        <v>0</v>
      </c>
      <c r="I12" s="53">
        <v>470000000</v>
      </c>
      <c r="J12" s="50" t="s">
        <v>32</v>
      </c>
      <c r="K12" s="58" t="s">
        <v>58</v>
      </c>
      <c r="L12" s="59" t="s">
        <v>33</v>
      </c>
      <c r="M12" s="60" t="s">
        <v>28</v>
      </c>
      <c r="N12" s="58" t="s">
        <v>54</v>
      </c>
      <c r="O12" s="52" t="s">
        <v>29</v>
      </c>
      <c r="P12" s="61">
        <v>796</v>
      </c>
      <c r="Q12" s="52" t="s">
        <v>30</v>
      </c>
      <c r="R12" s="62">
        <v>2</v>
      </c>
      <c r="S12" s="63">
        <v>900</v>
      </c>
      <c r="T12" s="64">
        <f t="shared" si="0"/>
        <v>1800</v>
      </c>
      <c r="U12" s="64">
        <f t="shared" si="1"/>
        <v>2016.0000000000002</v>
      </c>
      <c r="V12" s="60"/>
      <c r="W12" s="65">
        <v>2015</v>
      </c>
      <c r="X12" s="49"/>
      <c r="Y12" s="5"/>
      <c r="Z12" s="5"/>
      <c r="AA12" s="5"/>
      <c r="AB12" s="5"/>
      <c r="AC12" s="5"/>
      <c r="AD12" s="5"/>
    </row>
    <row r="13" spans="1:30" s="47" customFormat="1" ht="114.75" customHeight="1">
      <c r="A13" s="76" t="s">
        <v>88</v>
      </c>
      <c r="B13" s="50" t="s">
        <v>26</v>
      </c>
      <c r="C13" s="54" t="s">
        <v>79</v>
      </c>
      <c r="D13" s="55" t="s">
        <v>56</v>
      </c>
      <c r="E13" s="55" t="s">
        <v>80</v>
      </c>
      <c r="F13" s="56" t="s">
        <v>68</v>
      </c>
      <c r="G13" s="50"/>
      <c r="H13" s="57">
        <v>0</v>
      </c>
      <c r="I13" s="53">
        <v>470000000</v>
      </c>
      <c r="J13" s="50" t="s">
        <v>32</v>
      </c>
      <c r="K13" s="58" t="s">
        <v>58</v>
      </c>
      <c r="L13" s="59" t="s">
        <v>33</v>
      </c>
      <c r="M13" s="60" t="s">
        <v>28</v>
      </c>
      <c r="N13" s="58" t="s">
        <v>54</v>
      </c>
      <c r="O13" s="52" t="s">
        <v>29</v>
      </c>
      <c r="P13" s="61" t="s">
        <v>59</v>
      </c>
      <c r="Q13" s="52" t="s">
        <v>60</v>
      </c>
      <c r="R13" s="62">
        <v>35</v>
      </c>
      <c r="S13" s="63">
        <v>90</v>
      </c>
      <c r="T13" s="64">
        <f t="shared" si="0"/>
        <v>3150</v>
      </c>
      <c r="U13" s="64">
        <f t="shared" si="1"/>
        <v>3528.0000000000005</v>
      </c>
      <c r="V13" s="60"/>
      <c r="W13" s="65">
        <v>2015</v>
      </c>
      <c r="X13" s="49"/>
      <c r="Y13" s="5"/>
      <c r="Z13" s="5"/>
      <c r="AA13" s="5"/>
      <c r="AB13" s="5"/>
      <c r="AC13" s="5"/>
      <c r="AD13" s="5"/>
    </row>
    <row r="14" spans="1:30" s="47" customFormat="1" ht="114.75" customHeight="1">
      <c r="A14" s="76" t="s">
        <v>89</v>
      </c>
      <c r="B14" s="50" t="s">
        <v>26</v>
      </c>
      <c r="C14" s="54" t="s">
        <v>77</v>
      </c>
      <c r="D14" s="55" t="s">
        <v>57</v>
      </c>
      <c r="E14" s="55" t="s">
        <v>78</v>
      </c>
      <c r="F14" s="56" t="s">
        <v>65</v>
      </c>
      <c r="G14" s="50"/>
      <c r="H14" s="57">
        <v>0</v>
      </c>
      <c r="I14" s="53">
        <v>470000000</v>
      </c>
      <c r="J14" s="50" t="s">
        <v>32</v>
      </c>
      <c r="K14" s="58" t="s">
        <v>58</v>
      </c>
      <c r="L14" s="59" t="s">
        <v>33</v>
      </c>
      <c r="M14" s="60" t="s">
        <v>28</v>
      </c>
      <c r="N14" s="58" t="s">
        <v>54</v>
      </c>
      <c r="O14" s="52" t="s">
        <v>29</v>
      </c>
      <c r="P14" s="61">
        <v>796</v>
      </c>
      <c r="Q14" s="52" t="s">
        <v>30</v>
      </c>
      <c r="R14" s="62">
        <v>10</v>
      </c>
      <c r="S14" s="63">
        <v>70</v>
      </c>
      <c r="T14" s="64">
        <f t="shared" si="0"/>
        <v>700</v>
      </c>
      <c r="U14" s="64">
        <f t="shared" si="1"/>
        <v>784.0000000000001</v>
      </c>
      <c r="V14" s="60"/>
      <c r="W14" s="65">
        <v>2015</v>
      </c>
      <c r="X14" s="49"/>
      <c r="Y14" s="5"/>
      <c r="Z14" s="5"/>
      <c r="AA14" s="5"/>
      <c r="AB14" s="5"/>
      <c r="AC14" s="5"/>
      <c r="AD14" s="5"/>
    </row>
    <row r="15" spans="1:30" s="47" customFormat="1" ht="114.75" customHeight="1">
      <c r="A15" s="76" t="s">
        <v>90</v>
      </c>
      <c r="B15" s="50" t="s">
        <v>26</v>
      </c>
      <c r="C15" s="54" t="s">
        <v>79</v>
      </c>
      <c r="D15" s="55" t="s">
        <v>56</v>
      </c>
      <c r="E15" s="55" t="s">
        <v>80</v>
      </c>
      <c r="F15" s="56" t="s">
        <v>66</v>
      </c>
      <c r="G15" s="50"/>
      <c r="H15" s="57">
        <v>0</v>
      </c>
      <c r="I15" s="53">
        <v>470000000</v>
      </c>
      <c r="J15" s="50" t="s">
        <v>32</v>
      </c>
      <c r="K15" s="58" t="s">
        <v>58</v>
      </c>
      <c r="L15" s="59" t="s">
        <v>33</v>
      </c>
      <c r="M15" s="60" t="s">
        <v>28</v>
      </c>
      <c r="N15" s="58" t="s">
        <v>54</v>
      </c>
      <c r="O15" s="52" t="s">
        <v>29</v>
      </c>
      <c r="P15" s="61" t="s">
        <v>59</v>
      </c>
      <c r="Q15" s="52" t="s">
        <v>60</v>
      </c>
      <c r="R15" s="62">
        <v>30</v>
      </c>
      <c r="S15" s="63">
        <v>200</v>
      </c>
      <c r="T15" s="64">
        <f t="shared" si="0"/>
        <v>6000</v>
      </c>
      <c r="U15" s="64">
        <f t="shared" si="1"/>
        <v>6720.000000000001</v>
      </c>
      <c r="V15" s="60"/>
      <c r="W15" s="65">
        <v>2015</v>
      </c>
      <c r="X15" s="49"/>
      <c r="Y15" s="5"/>
      <c r="Z15" s="5"/>
      <c r="AA15" s="5"/>
      <c r="AB15" s="5"/>
      <c r="AC15" s="5"/>
      <c r="AD15" s="5"/>
    </row>
    <row r="16" spans="1:30" s="47" customFormat="1" ht="114.75" customHeight="1">
      <c r="A16" s="76" t="s">
        <v>91</v>
      </c>
      <c r="B16" s="50" t="s">
        <v>26</v>
      </c>
      <c r="C16" s="54" t="s">
        <v>77</v>
      </c>
      <c r="D16" s="55" t="s">
        <v>57</v>
      </c>
      <c r="E16" s="55" t="s">
        <v>78</v>
      </c>
      <c r="F16" s="56" t="s">
        <v>67</v>
      </c>
      <c r="G16" s="50"/>
      <c r="H16" s="57">
        <v>0</v>
      </c>
      <c r="I16" s="53">
        <v>470000000</v>
      </c>
      <c r="J16" s="50" t="s">
        <v>32</v>
      </c>
      <c r="K16" s="58" t="s">
        <v>58</v>
      </c>
      <c r="L16" s="59" t="s">
        <v>33</v>
      </c>
      <c r="M16" s="60" t="s">
        <v>28</v>
      </c>
      <c r="N16" s="58" t="s">
        <v>54</v>
      </c>
      <c r="O16" s="52" t="s">
        <v>29</v>
      </c>
      <c r="P16" s="61">
        <v>796</v>
      </c>
      <c r="Q16" s="52" t="s">
        <v>30</v>
      </c>
      <c r="R16" s="62">
        <v>6</v>
      </c>
      <c r="S16" s="63">
        <v>130</v>
      </c>
      <c r="T16" s="64">
        <f t="shared" si="0"/>
        <v>780</v>
      </c>
      <c r="U16" s="64">
        <f t="shared" si="1"/>
        <v>873.6000000000001</v>
      </c>
      <c r="V16" s="60"/>
      <c r="W16" s="65">
        <v>2015</v>
      </c>
      <c r="X16" s="49"/>
      <c r="Y16" s="5"/>
      <c r="Z16" s="5"/>
      <c r="AA16" s="5"/>
      <c r="AB16" s="5"/>
      <c r="AC16" s="5"/>
      <c r="AD1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Данияр</dc:creator>
  <cp:keywords/>
  <dc:description/>
  <cp:lastModifiedBy>daniyar</cp:lastModifiedBy>
  <cp:lastPrinted>2016-03-15T09:47:04Z</cp:lastPrinted>
  <dcterms:created xsi:type="dcterms:W3CDTF">2014-02-06T08:39:37Z</dcterms:created>
  <dcterms:modified xsi:type="dcterms:W3CDTF">2016-06-14T09:13:04Z</dcterms:modified>
  <cp:category/>
  <cp:version/>
  <cp:contentType/>
  <cp:contentStatus/>
</cp:coreProperties>
</file>